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3"/>
  </bookViews>
  <sheets>
    <sheet name="eau " sheetId="1" r:id="rId1"/>
    <sheet name="4d22" sheetId="2" r:id="rId2"/>
    <sheet name="delfin" sheetId="3" r:id="rId3"/>
    <sheet name="cristaux" sheetId="4" r:id="rId4"/>
    <sheet name="graphe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5" l="1"/>
  <c r="E4" i="5"/>
  <c r="E5" i="5"/>
  <c r="E2" i="5"/>
  <c r="K3" i="4"/>
  <c r="K4" i="4"/>
  <c r="K2" i="4"/>
  <c r="E50" i="4"/>
  <c r="E51" i="4"/>
  <c r="E52" i="4"/>
  <c r="E53" i="4"/>
  <c r="E54" i="4"/>
  <c r="E55" i="4"/>
  <c r="E56" i="4"/>
  <c r="E57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R3" i="2"/>
  <c r="R4" i="2"/>
  <c r="R2" i="2"/>
  <c r="R5" i="2" s="1"/>
  <c r="L50" i="2"/>
  <c r="L51" i="2"/>
  <c r="L52" i="2"/>
  <c r="L53" i="2"/>
  <c r="L54" i="2"/>
  <c r="L55" i="2"/>
  <c r="L56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K5" i="4" l="1"/>
  <c r="S3" i="3"/>
  <c r="S4" i="3"/>
  <c r="S2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S3" i="1"/>
  <c r="S4" i="1"/>
  <c r="S2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S5" i="3" l="1"/>
  <c r="S5" i="1"/>
  <c r="D14" i="3"/>
  <c r="C14" i="3"/>
  <c r="D24" i="2" l="1"/>
  <c r="C24" i="2"/>
  <c r="D15" i="2"/>
  <c r="C15" i="2"/>
</calcChain>
</file>

<file path=xl/sharedStrings.xml><?xml version="1.0" encoding="utf-8"?>
<sst xmlns="http://schemas.openxmlformats.org/spreadsheetml/2006/main" count="305" uniqueCount="77">
  <si>
    <t>intestin</t>
  </si>
  <si>
    <t>surface</t>
  </si>
  <si>
    <t>forte</t>
  </si>
  <si>
    <t>faible</t>
  </si>
  <si>
    <t>Interme</t>
  </si>
  <si>
    <t>un455</t>
  </si>
  <si>
    <t>un477</t>
  </si>
  <si>
    <t>un487</t>
  </si>
  <si>
    <t>un496</t>
  </si>
  <si>
    <t>un504</t>
  </si>
  <si>
    <t>un514</t>
  </si>
  <si>
    <t>un525</t>
  </si>
  <si>
    <t>un533</t>
  </si>
  <si>
    <t>un840</t>
  </si>
  <si>
    <t>un849</t>
  </si>
  <si>
    <t>un867</t>
  </si>
  <si>
    <t>un894</t>
  </si>
  <si>
    <t>un903</t>
  </si>
  <si>
    <t>un912</t>
  </si>
  <si>
    <t>un964</t>
  </si>
  <si>
    <t>un973</t>
  </si>
  <si>
    <t>un1007</t>
  </si>
  <si>
    <t xml:space="preserve">Intermediaire </t>
  </si>
  <si>
    <t>un562</t>
  </si>
  <si>
    <t>un578</t>
  </si>
  <si>
    <t>un595</t>
  </si>
  <si>
    <t>un613</t>
  </si>
  <si>
    <t>un630</t>
  </si>
  <si>
    <t>un638</t>
  </si>
  <si>
    <t>un655</t>
  </si>
  <si>
    <t>un681</t>
  </si>
  <si>
    <t>un698</t>
  </si>
  <si>
    <t>un714</t>
  </si>
  <si>
    <t>un722</t>
  </si>
  <si>
    <t>un739</t>
  </si>
  <si>
    <t>un643</t>
  </si>
  <si>
    <t>un706</t>
  </si>
  <si>
    <t>un767</t>
  </si>
  <si>
    <t>un776</t>
  </si>
  <si>
    <t>un803</t>
  </si>
  <si>
    <t>fort</t>
  </si>
  <si>
    <t>Inter</t>
  </si>
  <si>
    <t>un207</t>
  </si>
  <si>
    <t>un215</t>
  </si>
  <si>
    <t>un244</t>
  </si>
  <si>
    <t>un282</t>
  </si>
  <si>
    <t>un300</t>
  </si>
  <si>
    <t>un318</t>
  </si>
  <si>
    <t>un327</t>
  </si>
  <si>
    <t>un346</t>
  </si>
  <si>
    <t>un355</t>
  </si>
  <si>
    <t>un364</t>
  </si>
  <si>
    <t>un391</t>
  </si>
  <si>
    <t>un400</t>
  </si>
  <si>
    <t>un324</t>
  </si>
  <si>
    <t>un422</t>
  </si>
  <si>
    <t>un413</t>
  </si>
  <si>
    <t>un370</t>
  </si>
  <si>
    <t>un359</t>
  </si>
  <si>
    <t>Ctrl</t>
  </si>
  <si>
    <t>Crystal</t>
  </si>
  <si>
    <t>Bt∆Cry</t>
  </si>
  <si>
    <t>BtKSA11</t>
  </si>
  <si>
    <t>Strong</t>
  </si>
  <si>
    <t>Weak</t>
  </si>
  <si>
    <t>n</t>
  </si>
  <si>
    <t>Junction</t>
  </si>
  <si>
    <t>outer membrane</t>
  </si>
  <si>
    <t>Ratio</t>
  </si>
  <si>
    <t>%</t>
  </si>
  <si>
    <t>S</t>
  </si>
  <si>
    <t>1,6&lt;strong</t>
  </si>
  <si>
    <t>M</t>
  </si>
  <si>
    <t>W</t>
  </si>
  <si>
    <t>mild</t>
  </si>
  <si>
    <t>weak&lt;1,4</t>
  </si>
  <si>
    <t>1,4&lt;mild&lt;1,6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</si>
</sst>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10" fontId="0" fillId="0" borderId="0" xfId="0" applyNumberFormat="1"/>
    <xf numFmtId="9" fontId="0" fillId="0" borderId="0" xfId="0" applyNumberFormat="1"/>
    <xf numFmtId="10" fontId="1" fillId="0" borderId="0" xfId="0" applyNumberFormat="1" applyFont="1"/>
    <xf numFmtId="9" fontId="1" fillId="0" borderId="0" xfId="0" applyNumberFormat="1" applyFont="1"/>
    <xf numFmtId="9" fontId="0" fillId="0" borderId="0" xfId="1" applyFont="1"/>
    <xf numFmtId="164" fontId="0" fillId="0" borderId="0" xfId="1" applyNumberFormat="1" applyFont="1"/>
    <xf numFmtId="164" fontId="0" fillId="0" borderId="0" xfId="0" applyNumberForma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graphe!$B$1</c:f>
              <c:strCache>
                <c:ptCount val="1"/>
                <c:pt idx="0">
                  <c:v>Strong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graphe!$A$2:$A$5</c:f>
              <c:strCache>
                <c:ptCount val="4"/>
                <c:pt idx="0">
                  <c:v>Ctrl</c:v>
                </c:pt>
                <c:pt idx="1">
                  <c:v>Bt∆Cry</c:v>
                </c:pt>
                <c:pt idx="2">
                  <c:v>BtKSA11</c:v>
                </c:pt>
                <c:pt idx="3">
                  <c:v>Crystal</c:v>
                </c:pt>
              </c:strCache>
            </c:strRef>
          </c:cat>
          <c:val>
            <c:numRef>
              <c:f>graphe!$B$2:$B$5</c:f>
              <c:numCache>
                <c:formatCode>0.0%</c:formatCode>
                <c:ptCount val="4"/>
                <c:pt idx="0">
                  <c:v>0.75</c:v>
                </c:pt>
                <c:pt idx="1">
                  <c:v>0.92592592592592593</c:v>
                </c:pt>
                <c:pt idx="2">
                  <c:v>0.83333333333333337</c:v>
                </c:pt>
                <c:pt idx="3">
                  <c:v>0.875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38-4EDE-A421-9A2085B07CC3}"/>
            </c:ext>
          </c:extLst>
        </c:ser>
        <c:ser>
          <c:idx val="1"/>
          <c:order val="1"/>
          <c:tx>
            <c:strRef>
              <c:f>graphe!$D$1</c:f>
              <c:strCache>
                <c:ptCount val="1"/>
                <c:pt idx="0">
                  <c:v>Weak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graphe!$A$2:$A$5</c:f>
              <c:strCache>
                <c:ptCount val="4"/>
                <c:pt idx="0">
                  <c:v>Ctrl</c:v>
                </c:pt>
                <c:pt idx="1">
                  <c:v>Bt∆Cry</c:v>
                </c:pt>
                <c:pt idx="2">
                  <c:v>BtKSA11</c:v>
                </c:pt>
                <c:pt idx="3">
                  <c:v>Crystal</c:v>
                </c:pt>
              </c:strCache>
            </c:strRef>
          </c:cat>
          <c:val>
            <c:numRef>
              <c:f>graphe!$D$2:$D$5</c:f>
              <c:numCache>
                <c:formatCode>0.0%</c:formatCode>
                <c:ptCount val="4"/>
                <c:pt idx="0">
                  <c:v>9.0909090909090912E-2</c:v>
                </c:pt>
                <c:pt idx="1">
                  <c:v>1.8518518518518517E-2</c:v>
                </c:pt>
                <c:pt idx="2">
                  <c:v>0.14583333333333334</c:v>
                </c:pt>
                <c:pt idx="3">
                  <c:v>8.9285714285714288E-2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38-4EDE-A421-9A2085B07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2360895"/>
        <c:axId val="1902357983"/>
        <c:axId val="0"/>
      </c:bar3DChart>
      <c:catAx>
        <c:axId val="1902360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357983"/>
        <c:crosses val="autoZero"/>
        <c:auto val="1"/>
        <c:lblAlgn val="ctr"/>
        <c:lblOffset val="100"/>
        <c:noMultiLvlLbl val="0"/>
      </c:catAx>
      <c:valAx>
        <c:axId val="1902357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360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</a:t>
            </a:r>
            <a:r>
              <a:rPr lang="en-US" baseline="0"/>
              <a:t> of Contact intensity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graphe!$B$1</c:f>
              <c:strCache>
                <c:ptCount val="1"/>
                <c:pt idx="0">
                  <c:v>Strong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cat>
            <c:strRef>
              <c:f>graphe!$A$2:$A$5</c:f>
              <c:strCache>
                <c:ptCount val="4"/>
                <c:pt idx="0">
                  <c:v>Ctrl</c:v>
                </c:pt>
                <c:pt idx="1">
                  <c:v>Bt∆Cry</c:v>
                </c:pt>
                <c:pt idx="2">
                  <c:v>BtKSA11</c:v>
                </c:pt>
                <c:pt idx="3">
                  <c:v>Crystal</c:v>
                </c:pt>
              </c:strCache>
            </c:strRef>
          </c:cat>
          <c:val>
            <c:numRef>
              <c:f>graphe!$B$2:$B$5</c:f>
              <c:numCache>
                <c:formatCode>0.0%</c:formatCode>
                <c:ptCount val="4"/>
                <c:pt idx="0">
                  <c:v>0.75</c:v>
                </c:pt>
                <c:pt idx="1">
                  <c:v>0.92592592592592593</c:v>
                </c:pt>
                <c:pt idx="2">
                  <c:v>0.83333333333333337</c:v>
                </c:pt>
                <c:pt idx="3">
                  <c:v>0.875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81-405E-8EE0-021A51C0A606}"/>
            </c:ext>
          </c:extLst>
        </c:ser>
        <c:ser>
          <c:idx val="2"/>
          <c:order val="1"/>
          <c:tx>
            <c:v>Mild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val>
            <c:numRef>
              <c:f>graphe!$C$2:$C$5</c:f>
              <c:numCache>
                <c:formatCode>0.0%</c:formatCode>
                <c:ptCount val="4"/>
                <c:pt idx="0">
                  <c:v>0.15909090909090909</c:v>
                </c:pt>
                <c:pt idx="1">
                  <c:v>5.5555555555555552E-2</c:v>
                </c:pt>
                <c:pt idx="2">
                  <c:v>2.0833333333333332E-2</c:v>
                </c:pt>
                <c:pt idx="3">
                  <c:v>3.5714285714285712E-2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ED-4494-B0DD-AD6F9E63573B}"/>
            </c:ext>
          </c:extLst>
        </c:ser>
        <c:ser>
          <c:idx val="1"/>
          <c:order val="2"/>
          <c:tx>
            <c:strRef>
              <c:f>graphe!$D$1</c:f>
              <c:strCache>
                <c:ptCount val="1"/>
                <c:pt idx="0">
                  <c:v>Weak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cat>
            <c:strRef>
              <c:f>graphe!$A$2:$A$5</c:f>
              <c:strCache>
                <c:ptCount val="4"/>
                <c:pt idx="0">
                  <c:v>Ctrl</c:v>
                </c:pt>
                <c:pt idx="1">
                  <c:v>Bt∆Cry</c:v>
                </c:pt>
                <c:pt idx="2">
                  <c:v>BtKSA11</c:v>
                </c:pt>
                <c:pt idx="3">
                  <c:v>Crystal</c:v>
                </c:pt>
              </c:strCache>
            </c:strRef>
          </c:cat>
          <c:val>
            <c:numRef>
              <c:f>graphe!$D$2:$D$5</c:f>
              <c:numCache>
                <c:formatCode>0.0%</c:formatCode>
                <c:ptCount val="4"/>
                <c:pt idx="0">
                  <c:v>9.0909090909090912E-2</c:v>
                </c:pt>
                <c:pt idx="1">
                  <c:v>1.8518518518518517E-2</c:v>
                </c:pt>
                <c:pt idx="2">
                  <c:v>0.14583333333333334</c:v>
                </c:pt>
                <c:pt idx="3">
                  <c:v>8.9285714285714288E-2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81-405E-8EE0-021A51C0A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92624671"/>
        <c:axId val="1792621759"/>
        <c:axId val="0"/>
      </c:bar3DChart>
      <c:catAx>
        <c:axId val="1792624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2621759"/>
        <c:crosses val="autoZero"/>
        <c:auto val="1"/>
        <c:lblAlgn val="ctr"/>
        <c:lblOffset val="100"/>
        <c:noMultiLvlLbl val="0"/>
      </c:catAx>
      <c:valAx>
        <c:axId val="1792621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262467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404812</xdr:colOff>
      <xdr:row>6</xdr:row>
      <xdr:rowOff>180975</xdr:rowOff>
    </xdr:from>
    <xdr:to>
      <xdr:col>15</xdr:col>
      <xdr:colOff>100012</xdr:colOff>
      <xdr:row>21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313372</xdr:colOff>
      <xdr:row>7</xdr:row>
      <xdr:rowOff>120015</xdr:rowOff>
    </xdr:from>
    <xdr:to>
      <xdr:col>15</xdr:col>
      <xdr:colOff>8572</xdr:colOff>
      <xdr:row>22</xdr:row>
      <xdr:rowOff>5715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opLeftCell="J25" workbookViewId="0">
      <selection activeCell="N40" sqref="N40"/>
    </sheetView>
  </sheetViews>
  <sheetFormatPr baseColWidth="10" defaultColWidth="8.88671875" defaultRowHeight="14.4" x14ac:dyDescent="0.3"/>
  <sheetData>
    <row r="1" spans="1:1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H1">
        <v>23072021</v>
      </c>
      <c r="J1" t="s">
        <v>65</v>
      </c>
      <c r="K1" t="s">
        <v>66</v>
      </c>
      <c r="L1" t="s">
        <v>67</v>
      </c>
      <c r="M1" t="s">
        <v>68</v>
      </c>
      <c r="S1" t="s">
        <v>69</v>
      </c>
    </row>
    <row r="2" spans="1:19" x14ac:dyDescent="0.3">
      <c r="A2">
        <v>1</v>
      </c>
      <c r="B2">
        <v>33813.523999999998</v>
      </c>
      <c r="C2">
        <v>3</v>
      </c>
      <c r="D2">
        <v>2</v>
      </c>
      <c r="E2">
        <v>0</v>
      </c>
      <c r="F2" t="s">
        <v>5</v>
      </c>
      <c r="J2">
        <v>1</v>
      </c>
      <c r="K2">
        <v>1630</v>
      </c>
      <c r="L2">
        <v>506</v>
      </c>
      <c r="M2">
        <f>K2/L2</f>
        <v>3.2213438735177866</v>
      </c>
      <c r="N2" t="s">
        <v>70</v>
      </c>
      <c r="P2" t="s">
        <v>75</v>
      </c>
      <c r="R2">
        <v>4</v>
      </c>
      <c r="S2" s="2">
        <f>R2/44</f>
        <v>9.0909090909090912E-2</v>
      </c>
    </row>
    <row r="3" spans="1:19" x14ac:dyDescent="0.3">
      <c r="A3">
        <v>2</v>
      </c>
      <c r="B3">
        <v>21076.165000000001</v>
      </c>
      <c r="C3">
        <v>7</v>
      </c>
      <c r="D3">
        <v>0</v>
      </c>
      <c r="E3">
        <v>0</v>
      </c>
      <c r="F3" t="s">
        <v>6</v>
      </c>
      <c r="J3">
        <v>2</v>
      </c>
      <c r="K3">
        <v>4095</v>
      </c>
      <c r="L3">
        <v>597</v>
      </c>
      <c r="M3">
        <f t="shared" ref="M3:M49" si="0">K3/L3</f>
        <v>6.8592964824120601</v>
      </c>
      <c r="N3" t="s">
        <v>70</v>
      </c>
      <c r="P3" t="s">
        <v>76</v>
      </c>
      <c r="R3">
        <v>7</v>
      </c>
      <c r="S3" s="2">
        <f t="shared" ref="S3:S4" si="1">R3/44</f>
        <v>0.15909090909090909</v>
      </c>
    </row>
    <row r="4" spans="1:19" x14ac:dyDescent="0.3">
      <c r="A4">
        <v>3</v>
      </c>
      <c r="B4">
        <v>20918.386999999999</v>
      </c>
      <c r="C4">
        <v>8</v>
      </c>
      <c r="D4">
        <v>3</v>
      </c>
      <c r="E4">
        <v>0</v>
      </c>
      <c r="F4" t="s">
        <v>7</v>
      </c>
      <c r="J4">
        <v>3</v>
      </c>
      <c r="K4">
        <v>950</v>
      </c>
      <c r="L4">
        <v>511</v>
      </c>
      <c r="M4">
        <f t="shared" si="0"/>
        <v>1.8590998043052838</v>
      </c>
      <c r="N4" t="s">
        <v>70</v>
      </c>
      <c r="P4" t="s">
        <v>71</v>
      </c>
      <c r="R4">
        <v>33</v>
      </c>
      <c r="S4" s="2">
        <f t="shared" si="1"/>
        <v>0.75</v>
      </c>
    </row>
    <row r="5" spans="1:19" x14ac:dyDescent="0.3">
      <c r="A5">
        <v>4</v>
      </c>
      <c r="B5">
        <v>21330.173999999999</v>
      </c>
      <c r="C5">
        <v>13</v>
      </c>
      <c r="D5">
        <v>0</v>
      </c>
      <c r="E5">
        <v>0</v>
      </c>
      <c r="F5" t="s">
        <v>8</v>
      </c>
      <c r="J5">
        <v>4</v>
      </c>
      <c r="K5">
        <v>988</v>
      </c>
      <c r="L5">
        <v>401</v>
      </c>
      <c r="M5">
        <f t="shared" si="0"/>
        <v>2.463840399002494</v>
      </c>
      <c r="N5" t="s">
        <v>70</v>
      </c>
      <c r="S5" s="2">
        <f>SUM(S2:S4)</f>
        <v>1</v>
      </c>
    </row>
    <row r="6" spans="1:19" x14ac:dyDescent="0.3">
      <c r="A6">
        <v>5</v>
      </c>
      <c r="B6">
        <v>21723.368999999999</v>
      </c>
      <c r="C6">
        <v>12</v>
      </c>
      <c r="D6">
        <v>4</v>
      </c>
      <c r="E6">
        <v>0</v>
      </c>
      <c r="F6" t="s">
        <v>9</v>
      </c>
      <c r="J6">
        <v>5</v>
      </c>
      <c r="K6">
        <v>1372</v>
      </c>
      <c r="L6">
        <v>581</v>
      </c>
      <c r="M6">
        <f t="shared" si="0"/>
        <v>2.3614457831325302</v>
      </c>
      <c r="N6" t="s">
        <v>70</v>
      </c>
    </row>
    <row r="7" spans="1:19" x14ac:dyDescent="0.3">
      <c r="A7">
        <v>6</v>
      </c>
      <c r="B7">
        <v>21540.76</v>
      </c>
      <c r="C7">
        <v>2</v>
      </c>
      <c r="D7">
        <v>1</v>
      </c>
      <c r="E7">
        <v>0</v>
      </c>
      <c r="F7" t="s">
        <v>10</v>
      </c>
      <c r="J7">
        <v>6</v>
      </c>
      <c r="K7">
        <v>1735</v>
      </c>
      <c r="L7">
        <v>690</v>
      </c>
      <c r="M7">
        <f t="shared" si="0"/>
        <v>2.5144927536231885</v>
      </c>
      <c r="N7" t="s">
        <v>70</v>
      </c>
    </row>
    <row r="8" spans="1:19" x14ac:dyDescent="0.3">
      <c r="A8">
        <v>7</v>
      </c>
      <c r="B8">
        <v>22063.599999999999</v>
      </c>
      <c r="C8">
        <v>6</v>
      </c>
      <c r="D8">
        <v>2</v>
      </c>
      <c r="E8">
        <v>0</v>
      </c>
      <c r="F8" t="s">
        <v>11</v>
      </c>
      <c r="J8">
        <v>7</v>
      </c>
      <c r="K8">
        <v>1287</v>
      </c>
      <c r="L8">
        <v>512</v>
      </c>
      <c r="M8">
        <f t="shared" si="0"/>
        <v>2.513671875</v>
      </c>
      <c r="N8" t="s">
        <v>70</v>
      </c>
    </row>
    <row r="9" spans="1:19" x14ac:dyDescent="0.3">
      <c r="A9">
        <v>8</v>
      </c>
      <c r="B9">
        <v>25343.931</v>
      </c>
      <c r="C9">
        <v>4</v>
      </c>
      <c r="D9">
        <v>2</v>
      </c>
      <c r="E9">
        <v>0</v>
      </c>
      <c r="F9" t="s">
        <v>12</v>
      </c>
      <c r="J9">
        <v>8</v>
      </c>
      <c r="K9">
        <v>1349</v>
      </c>
      <c r="L9">
        <v>574</v>
      </c>
      <c r="M9">
        <f t="shared" si="0"/>
        <v>2.3501742160278747</v>
      </c>
      <c r="N9" t="s">
        <v>70</v>
      </c>
    </row>
    <row r="10" spans="1:19" x14ac:dyDescent="0.3">
      <c r="C10" s="1">
        <v>55</v>
      </c>
      <c r="D10" s="1">
        <v>14</v>
      </c>
      <c r="E10" s="1">
        <v>0</v>
      </c>
      <c r="G10" s="1">
        <v>69</v>
      </c>
      <c r="J10">
        <v>9</v>
      </c>
      <c r="K10">
        <v>2151</v>
      </c>
      <c r="L10">
        <v>648</v>
      </c>
      <c r="M10">
        <f t="shared" si="0"/>
        <v>3.3194444444444446</v>
      </c>
      <c r="N10" t="s">
        <v>70</v>
      </c>
    </row>
    <row r="11" spans="1:19" x14ac:dyDescent="0.3">
      <c r="C11" s="2">
        <v>0.79700000000000004</v>
      </c>
      <c r="D11" s="2">
        <v>0.20200000000000001</v>
      </c>
      <c r="E11" s="3">
        <v>0</v>
      </c>
      <c r="J11">
        <v>10</v>
      </c>
      <c r="K11">
        <v>742</v>
      </c>
      <c r="L11">
        <v>482</v>
      </c>
      <c r="M11">
        <f t="shared" si="0"/>
        <v>1.5394190871369295</v>
      </c>
      <c r="N11" t="s">
        <v>72</v>
      </c>
    </row>
    <row r="12" spans="1:19" x14ac:dyDescent="0.3">
      <c r="J12">
        <v>11</v>
      </c>
      <c r="K12">
        <v>1239</v>
      </c>
      <c r="L12">
        <v>505</v>
      </c>
      <c r="M12">
        <f t="shared" si="0"/>
        <v>2.4534653465346534</v>
      </c>
      <c r="N12" t="s">
        <v>70</v>
      </c>
    </row>
    <row r="13" spans="1:19" x14ac:dyDescent="0.3">
      <c r="A13">
        <v>1</v>
      </c>
      <c r="B13">
        <v>22352.1</v>
      </c>
      <c r="C13">
        <v>4</v>
      </c>
      <c r="D13">
        <v>4</v>
      </c>
      <c r="E13">
        <v>0</v>
      </c>
      <c r="F13" t="s">
        <v>13</v>
      </c>
      <c r="H13">
        <v>150721</v>
      </c>
      <c r="J13">
        <v>12</v>
      </c>
      <c r="K13">
        <v>1770</v>
      </c>
      <c r="L13">
        <v>227</v>
      </c>
      <c r="M13">
        <f t="shared" si="0"/>
        <v>7.7973568281938324</v>
      </c>
      <c r="N13" t="s">
        <v>70</v>
      </c>
    </row>
    <row r="14" spans="1:19" x14ac:dyDescent="0.3">
      <c r="A14">
        <v>2</v>
      </c>
      <c r="B14">
        <v>27834.205000000002</v>
      </c>
      <c r="C14">
        <v>4</v>
      </c>
      <c r="D14">
        <v>1</v>
      </c>
      <c r="E14">
        <v>0</v>
      </c>
      <c r="F14" t="s">
        <v>14</v>
      </c>
      <c r="J14">
        <v>13</v>
      </c>
      <c r="K14">
        <v>1991</v>
      </c>
      <c r="L14">
        <v>911</v>
      </c>
      <c r="M14">
        <f t="shared" si="0"/>
        <v>2.1855104281009878</v>
      </c>
      <c r="N14" t="s">
        <v>70</v>
      </c>
    </row>
    <row r="15" spans="1:19" x14ac:dyDescent="0.3">
      <c r="A15">
        <v>3</v>
      </c>
      <c r="B15">
        <v>25331.58</v>
      </c>
      <c r="C15">
        <v>4</v>
      </c>
      <c r="D15">
        <v>1</v>
      </c>
      <c r="E15">
        <v>0</v>
      </c>
      <c r="F15" t="s">
        <v>15</v>
      </c>
      <c r="J15">
        <v>14</v>
      </c>
      <c r="K15">
        <v>523</v>
      </c>
      <c r="L15">
        <v>336</v>
      </c>
      <c r="M15">
        <f t="shared" si="0"/>
        <v>1.5565476190476191</v>
      </c>
      <c r="N15" t="s">
        <v>72</v>
      </c>
    </row>
    <row r="16" spans="1:19" x14ac:dyDescent="0.3">
      <c r="A16">
        <v>4</v>
      </c>
      <c r="B16">
        <v>19236.527999999998</v>
      </c>
      <c r="C16">
        <v>6</v>
      </c>
      <c r="D16">
        <v>4</v>
      </c>
      <c r="E16">
        <v>0</v>
      </c>
      <c r="F16" t="s">
        <v>16</v>
      </c>
      <c r="J16">
        <v>15</v>
      </c>
      <c r="K16">
        <v>2577</v>
      </c>
      <c r="L16">
        <v>331</v>
      </c>
      <c r="M16">
        <f t="shared" si="0"/>
        <v>7.785498489425982</v>
      </c>
      <c r="N16" t="s">
        <v>70</v>
      </c>
    </row>
    <row r="17" spans="1:14" x14ac:dyDescent="0.3">
      <c r="A17">
        <v>5</v>
      </c>
      <c r="B17">
        <v>22727.472000000002</v>
      </c>
      <c r="C17">
        <v>3</v>
      </c>
      <c r="D17">
        <v>2</v>
      </c>
      <c r="E17">
        <v>0</v>
      </c>
      <c r="F17" t="s">
        <v>17</v>
      </c>
      <c r="J17">
        <v>16</v>
      </c>
      <c r="K17">
        <v>1738</v>
      </c>
      <c r="L17">
        <v>736</v>
      </c>
      <c r="M17">
        <f t="shared" si="0"/>
        <v>2.3614130434782608</v>
      </c>
      <c r="N17" t="s">
        <v>70</v>
      </c>
    </row>
    <row r="18" spans="1:14" x14ac:dyDescent="0.3">
      <c r="A18">
        <v>6</v>
      </c>
      <c r="B18">
        <v>31159.101999999999</v>
      </c>
      <c r="C18">
        <v>5</v>
      </c>
      <c r="D18">
        <v>0</v>
      </c>
      <c r="E18">
        <v>0</v>
      </c>
      <c r="F18" t="s">
        <v>18</v>
      </c>
      <c r="J18">
        <v>17</v>
      </c>
      <c r="K18">
        <v>829</v>
      </c>
      <c r="L18">
        <v>587</v>
      </c>
      <c r="M18">
        <f t="shared" si="0"/>
        <v>1.4122657580919933</v>
      </c>
      <c r="N18" t="s">
        <v>72</v>
      </c>
    </row>
    <row r="19" spans="1:14" x14ac:dyDescent="0.3">
      <c r="A19">
        <v>7</v>
      </c>
      <c r="B19">
        <v>27753.236000000001</v>
      </c>
      <c r="C19">
        <v>4</v>
      </c>
      <c r="D19">
        <v>1</v>
      </c>
      <c r="E19">
        <v>0</v>
      </c>
      <c r="F19" t="s">
        <v>19</v>
      </c>
      <c r="J19">
        <v>18</v>
      </c>
      <c r="K19">
        <v>2013</v>
      </c>
      <c r="L19">
        <v>335</v>
      </c>
      <c r="M19">
        <f t="shared" si="0"/>
        <v>6.008955223880597</v>
      </c>
      <c r="N19" t="s">
        <v>70</v>
      </c>
    </row>
    <row r="20" spans="1:14" x14ac:dyDescent="0.3">
      <c r="A20">
        <v>8</v>
      </c>
      <c r="B20">
        <v>22410.564999999999</v>
      </c>
      <c r="C20">
        <v>5</v>
      </c>
      <c r="D20">
        <v>2</v>
      </c>
      <c r="E20">
        <v>0</v>
      </c>
      <c r="F20" t="s">
        <v>20</v>
      </c>
      <c r="J20">
        <v>19</v>
      </c>
      <c r="K20">
        <v>1592</v>
      </c>
      <c r="L20">
        <v>436</v>
      </c>
      <c r="M20">
        <f t="shared" si="0"/>
        <v>3.6513761467889907</v>
      </c>
      <c r="N20" t="s">
        <v>70</v>
      </c>
    </row>
    <row r="21" spans="1:14" x14ac:dyDescent="0.3">
      <c r="A21">
        <v>9</v>
      </c>
      <c r="B21">
        <v>25781.329000000002</v>
      </c>
      <c r="C21">
        <v>2</v>
      </c>
      <c r="D21">
        <v>2</v>
      </c>
      <c r="E21">
        <v>0</v>
      </c>
      <c r="F21" t="s">
        <v>21</v>
      </c>
      <c r="J21">
        <v>20</v>
      </c>
      <c r="K21">
        <v>1371</v>
      </c>
      <c r="L21">
        <v>426</v>
      </c>
      <c r="M21">
        <f t="shared" si="0"/>
        <v>3.2183098591549295</v>
      </c>
      <c r="N21" t="s">
        <v>70</v>
      </c>
    </row>
    <row r="22" spans="1:14" x14ac:dyDescent="0.3">
      <c r="C22" s="1">
        <v>37</v>
      </c>
      <c r="D22" s="1">
        <v>17</v>
      </c>
      <c r="E22" s="1">
        <v>0</v>
      </c>
      <c r="G22" s="1">
        <v>54</v>
      </c>
      <c r="J22">
        <v>21</v>
      </c>
      <c r="K22">
        <v>1354</v>
      </c>
      <c r="L22">
        <v>416</v>
      </c>
      <c r="M22">
        <f t="shared" si="0"/>
        <v>3.2548076923076925</v>
      </c>
      <c r="N22" t="s">
        <v>70</v>
      </c>
    </row>
    <row r="23" spans="1:14" x14ac:dyDescent="0.3">
      <c r="C23" s="2"/>
      <c r="D23" s="2"/>
      <c r="J23">
        <v>22</v>
      </c>
      <c r="K23">
        <v>1733</v>
      </c>
      <c r="L23">
        <v>392</v>
      </c>
      <c r="M23">
        <f t="shared" si="0"/>
        <v>4.420918367346939</v>
      </c>
      <c r="N23" t="s">
        <v>70</v>
      </c>
    </row>
    <row r="24" spans="1:14" x14ac:dyDescent="0.3">
      <c r="J24">
        <v>23</v>
      </c>
      <c r="K24">
        <v>2925</v>
      </c>
      <c r="L24">
        <v>303</v>
      </c>
      <c r="M24">
        <f t="shared" si="0"/>
        <v>9.653465346534654</v>
      </c>
      <c r="N24" t="s">
        <v>70</v>
      </c>
    </row>
    <row r="25" spans="1:14" x14ac:dyDescent="0.3">
      <c r="J25">
        <v>24</v>
      </c>
      <c r="K25">
        <v>1633</v>
      </c>
      <c r="L25">
        <v>702</v>
      </c>
      <c r="M25">
        <f t="shared" si="0"/>
        <v>2.3262108262108261</v>
      </c>
      <c r="N25" t="s">
        <v>70</v>
      </c>
    </row>
    <row r="26" spans="1:14" x14ac:dyDescent="0.3">
      <c r="C26" s="4"/>
      <c r="D26" s="4"/>
      <c r="E26" s="5"/>
      <c r="J26">
        <v>25</v>
      </c>
      <c r="K26">
        <v>1719</v>
      </c>
      <c r="L26">
        <v>828</v>
      </c>
      <c r="M26">
        <f t="shared" si="0"/>
        <v>2.0760869565217392</v>
      </c>
      <c r="N26" t="s">
        <v>70</v>
      </c>
    </row>
    <row r="27" spans="1:14" x14ac:dyDescent="0.3">
      <c r="J27">
        <v>26</v>
      </c>
      <c r="K27">
        <v>1704</v>
      </c>
      <c r="L27">
        <v>1099</v>
      </c>
      <c r="M27">
        <f t="shared" si="0"/>
        <v>1.5505004549590538</v>
      </c>
      <c r="N27" t="s">
        <v>72</v>
      </c>
    </row>
    <row r="28" spans="1:14" x14ac:dyDescent="0.3">
      <c r="J28">
        <v>27</v>
      </c>
      <c r="K28">
        <v>814</v>
      </c>
      <c r="L28">
        <v>892</v>
      </c>
      <c r="M28">
        <f t="shared" si="0"/>
        <v>0.91255605381165916</v>
      </c>
      <c r="N28" t="s">
        <v>73</v>
      </c>
    </row>
    <row r="29" spans="1:14" x14ac:dyDescent="0.3">
      <c r="J29">
        <v>28</v>
      </c>
      <c r="K29">
        <v>1325</v>
      </c>
      <c r="L29">
        <v>832</v>
      </c>
      <c r="M29">
        <f t="shared" si="0"/>
        <v>1.5925480769230769</v>
      </c>
      <c r="N29" t="s">
        <v>72</v>
      </c>
    </row>
    <row r="30" spans="1:14" x14ac:dyDescent="0.3">
      <c r="J30">
        <v>29</v>
      </c>
      <c r="K30">
        <v>1407</v>
      </c>
      <c r="L30">
        <v>941</v>
      </c>
      <c r="M30">
        <f t="shared" si="0"/>
        <v>1.4952178533475027</v>
      </c>
      <c r="N30" t="s">
        <v>72</v>
      </c>
    </row>
    <row r="31" spans="1:14" x14ac:dyDescent="0.3">
      <c r="J31">
        <v>30</v>
      </c>
      <c r="K31">
        <v>1758</v>
      </c>
      <c r="L31">
        <v>732</v>
      </c>
      <c r="M31">
        <f t="shared" si="0"/>
        <v>2.401639344262295</v>
      </c>
      <c r="N31" t="s">
        <v>70</v>
      </c>
    </row>
    <row r="32" spans="1:14" x14ac:dyDescent="0.3">
      <c r="J32">
        <v>31</v>
      </c>
      <c r="K32">
        <v>955</v>
      </c>
      <c r="L32">
        <v>531</v>
      </c>
      <c r="M32">
        <f t="shared" si="0"/>
        <v>1.7984934086629001</v>
      </c>
      <c r="N32" t="s">
        <v>70</v>
      </c>
    </row>
    <row r="33" spans="10:14" x14ac:dyDescent="0.3">
      <c r="J33">
        <v>32</v>
      </c>
      <c r="K33">
        <v>1979</v>
      </c>
      <c r="L33">
        <v>909</v>
      </c>
      <c r="M33">
        <f t="shared" si="0"/>
        <v>2.1771177117711771</v>
      </c>
      <c r="N33" t="s">
        <v>70</v>
      </c>
    </row>
    <row r="34" spans="10:14" x14ac:dyDescent="0.3">
      <c r="J34">
        <v>33</v>
      </c>
      <c r="K34">
        <v>402</v>
      </c>
      <c r="L34">
        <v>539</v>
      </c>
      <c r="M34">
        <f t="shared" si="0"/>
        <v>0.74582560296846012</v>
      </c>
      <c r="N34" t="s">
        <v>73</v>
      </c>
    </row>
    <row r="35" spans="10:14" x14ac:dyDescent="0.3">
      <c r="J35">
        <v>34</v>
      </c>
      <c r="K35">
        <v>1423</v>
      </c>
      <c r="L35">
        <v>570</v>
      </c>
      <c r="M35">
        <f t="shared" si="0"/>
        <v>2.4964912280701754</v>
      </c>
      <c r="N35" t="s">
        <v>70</v>
      </c>
    </row>
    <row r="36" spans="10:14" x14ac:dyDescent="0.3">
      <c r="J36">
        <v>35</v>
      </c>
      <c r="K36">
        <v>1942</v>
      </c>
      <c r="L36">
        <v>326</v>
      </c>
      <c r="M36">
        <f t="shared" si="0"/>
        <v>5.9570552147239262</v>
      </c>
      <c r="N36" t="s">
        <v>70</v>
      </c>
    </row>
    <row r="37" spans="10:14" x14ac:dyDescent="0.3">
      <c r="J37">
        <v>36</v>
      </c>
      <c r="K37">
        <v>1995</v>
      </c>
      <c r="L37">
        <v>742</v>
      </c>
      <c r="M37">
        <f t="shared" si="0"/>
        <v>2.6886792452830188</v>
      </c>
      <c r="N37" t="s">
        <v>70</v>
      </c>
    </row>
    <row r="38" spans="10:14" x14ac:dyDescent="0.3">
      <c r="J38">
        <v>37</v>
      </c>
      <c r="K38">
        <v>1289</v>
      </c>
      <c r="L38">
        <v>879</v>
      </c>
      <c r="M38">
        <f t="shared" si="0"/>
        <v>1.4664391353811148</v>
      </c>
      <c r="N38" t="s">
        <v>72</v>
      </c>
    </row>
    <row r="39" spans="10:14" x14ac:dyDescent="0.3">
      <c r="J39">
        <v>38</v>
      </c>
      <c r="K39">
        <v>2820</v>
      </c>
      <c r="L39">
        <v>820</v>
      </c>
      <c r="M39">
        <f t="shared" si="0"/>
        <v>3.4390243902439024</v>
      </c>
      <c r="N39" t="s">
        <v>70</v>
      </c>
    </row>
    <row r="40" spans="10:14" x14ac:dyDescent="0.3">
      <c r="J40">
        <v>39</v>
      </c>
      <c r="K40">
        <v>934</v>
      </c>
      <c r="L40">
        <v>922</v>
      </c>
      <c r="M40">
        <f t="shared" si="0"/>
        <v>1.0130151843817787</v>
      </c>
      <c r="N40" t="s">
        <v>73</v>
      </c>
    </row>
    <row r="41" spans="10:14" x14ac:dyDescent="0.3">
      <c r="J41">
        <v>40</v>
      </c>
      <c r="K41">
        <v>1360</v>
      </c>
      <c r="L41">
        <v>570</v>
      </c>
      <c r="M41">
        <f t="shared" si="0"/>
        <v>2.3859649122807016</v>
      </c>
      <c r="N41" t="s">
        <v>70</v>
      </c>
    </row>
    <row r="42" spans="10:14" x14ac:dyDescent="0.3">
      <c r="J42">
        <v>41</v>
      </c>
      <c r="K42">
        <v>1926</v>
      </c>
      <c r="L42">
        <v>973</v>
      </c>
      <c r="M42">
        <f t="shared" si="0"/>
        <v>1.9794450154162384</v>
      </c>
      <c r="N42" t="s">
        <v>70</v>
      </c>
    </row>
    <row r="43" spans="10:14" x14ac:dyDescent="0.3">
      <c r="J43">
        <v>42</v>
      </c>
      <c r="K43">
        <v>1658</v>
      </c>
      <c r="L43">
        <v>451</v>
      </c>
      <c r="M43">
        <f t="shared" si="0"/>
        <v>3.6762749445676275</v>
      </c>
      <c r="N43" t="s">
        <v>70</v>
      </c>
    </row>
    <row r="44" spans="10:14" x14ac:dyDescent="0.3">
      <c r="J44">
        <v>43</v>
      </c>
      <c r="K44">
        <v>438</v>
      </c>
      <c r="L44">
        <v>563</v>
      </c>
      <c r="M44">
        <f t="shared" si="0"/>
        <v>0.77797513321492007</v>
      </c>
      <c r="N44" t="s">
        <v>73</v>
      </c>
    </row>
    <row r="45" spans="10:14" x14ac:dyDescent="0.3">
      <c r="J45">
        <v>44</v>
      </c>
      <c r="K45">
        <v>1022</v>
      </c>
      <c r="L45">
        <v>405</v>
      </c>
      <c r="M45">
        <f t="shared" si="0"/>
        <v>2.5234567901234568</v>
      </c>
      <c r="N45" t="s">
        <v>70</v>
      </c>
    </row>
    <row r="46" spans="10:14" x14ac:dyDescent="0.3">
      <c r="J46">
        <v>45</v>
      </c>
      <c r="M46" t="e">
        <f t="shared" si="0"/>
        <v>#DIV/0!</v>
      </c>
    </row>
    <row r="47" spans="10:14" x14ac:dyDescent="0.3">
      <c r="J47">
        <v>46</v>
      </c>
      <c r="M47" t="e">
        <f t="shared" si="0"/>
        <v>#DIV/0!</v>
      </c>
    </row>
    <row r="48" spans="10:14" x14ac:dyDescent="0.3">
      <c r="J48">
        <v>47</v>
      </c>
      <c r="M48" t="e">
        <f t="shared" si="0"/>
        <v>#DIV/0!</v>
      </c>
    </row>
    <row r="49" spans="13:13" x14ac:dyDescent="0.3">
      <c r="M49" t="e">
        <f t="shared" si="0"/>
        <v>#DIV/0!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opLeftCell="H28" workbookViewId="0">
      <selection activeCell="M43" sqref="M43"/>
    </sheetView>
  </sheetViews>
  <sheetFormatPr baseColWidth="10" defaultColWidth="8.88671875" defaultRowHeight="14.4" x14ac:dyDescent="0.3"/>
  <sheetData>
    <row r="1" spans="1:18" x14ac:dyDescent="0.3">
      <c r="A1" t="s">
        <v>0</v>
      </c>
      <c r="B1" t="s">
        <v>1</v>
      </c>
      <c r="C1" t="s">
        <v>2</v>
      </c>
      <c r="D1" t="s">
        <v>3</v>
      </c>
      <c r="E1" t="s">
        <v>22</v>
      </c>
      <c r="I1" t="s">
        <v>65</v>
      </c>
      <c r="J1" t="s">
        <v>66</v>
      </c>
      <c r="K1" t="s">
        <v>67</v>
      </c>
      <c r="L1" t="s">
        <v>68</v>
      </c>
      <c r="R1" t="s">
        <v>69</v>
      </c>
    </row>
    <row r="2" spans="1:18" x14ac:dyDescent="0.3">
      <c r="A2">
        <v>1</v>
      </c>
      <c r="C2">
        <v>12</v>
      </c>
      <c r="D2">
        <v>2</v>
      </c>
      <c r="E2">
        <v>0</v>
      </c>
      <c r="I2">
        <v>1</v>
      </c>
      <c r="J2">
        <v>1542</v>
      </c>
      <c r="K2">
        <v>582</v>
      </c>
      <c r="L2">
        <f>J2/K2</f>
        <v>2.6494845360824741</v>
      </c>
      <c r="M2" t="s">
        <v>70</v>
      </c>
      <c r="O2" t="s">
        <v>75</v>
      </c>
      <c r="Q2">
        <v>1</v>
      </c>
      <c r="R2" s="2">
        <f>Q2/54</f>
        <v>1.8518518518518517E-2</v>
      </c>
    </row>
    <row r="3" spans="1:18" x14ac:dyDescent="0.3">
      <c r="A3">
        <v>2</v>
      </c>
      <c r="B3">
        <v>28552.108</v>
      </c>
      <c r="C3">
        <v>10</v>
      </c>
      <c r="D3">
        <v>4</v>
      </c>
      <c r="E3">
        <v>0</v>
      </c>
      <c r="F3" t="s">
        <v>23</v>
      </c>
      <c r="I3">
        <v>2</v>
      </c>
      <c r="J3">
        <v>1359</v>
      </c>
      <c r="K3">
        <v>452</v>
      </c>
      <c r="L3">
        <f t="shared" ref="L3:L56" si="0">J3/K3</f>
        <v>3.0066371681415931</v>
      </c>
      <c r="M3" t="s">
        <v>70</v>
      </c>
      <c r="O3" t="s">
        <v>76</v>
      </c>
      <c r="Q3">
        <v>3</v>
      </c>
      <c r="R3" s="2">
        <f t="shared" ref="R3:R4" si="1">Q3/54</f>
        <v>5.5555555555555552E-2</v>
      </c>
    </row>
    <row r="4" spans="1:18" x14ac:dyDescent="0.3">
      <c r="A4">
        <v>3</v>
      </c>
      <c r="B4">
        <v>28564.12</v>
      </c>
      <c r="C4">
        <v>10</v>
      </c>
      <c r="D4">
        <v>3</v>
      </c>
      <c r="E4">
        <v>0</v>
      </c>
      <c r="F4" t="s">
        <v>24</v>
      </c>
      <c r="I4">
        <v>3</v>
      </c>
      <c r="J4">
        <v>2634</v>
      </c>
      <c r="K4">
        <v>907</v>
      </c>
      <c r="L4">
        <f t="shared" si="0"/>
        <v>2.9040793825799338</v>
      </c>
      <c r="M4" t="s">
        <v>70</v>
      </c>
      <c r="O4" t="s">
        <v>71</v>
      </c>
      <c r="Q4">
        <v>50</v>
      </c>
      <c r="R4" s="2">
        <f t="shared" si="1"/>
        <v>0.92592592592592593</v>
      </c>
    </row>
    <row r="5" spans="1:18" x14ac:dyDescent="0.3">
      <c r="A5">
        <v>4</v>
      </c>
      <c r="B5">
        <v>23645.118999999999</v>
      </c>
      <c r="C5">
        <v>7</v>
      </c>
      <c r="D5">
        <v>3</v>
      </c>
      <c r="E5">
        <v>0</v>
      </c>
      <c r="F5" t="s">
        <v>25</v>
      </c>
      <c r="I5">
        <v>4</v>
      </c>
      <c r="J5">
        <v>1202</v>
      </c>
      <c r="K5">
        <v>409</v>
      </c>
      <c r="L5">
        <f t="shared" si="0"/>
        <v>2.9388753056234718</v>
      </c>
      <c r="M5" t="s">
        <v>70</v>
      </c>
      <c r="R5" s="2">
        <f>SUM(R2:R4)</f>
        <v>1</v>
      </c>
    </row>
    <row r="6" spans="1:18" x14ac:dyDescent="0.3">
      <c r="A6">
        <v>5</v>
      </c>
      <c r="B6">
        <v>29784.400000000001</v>
      </c>
      <c r="C6">
        <v>3</v>
      </c>
      <c r="D6">
        <v>1</v>
      </c>
      <c r="E6">
        <v>0</v>
      </c>
      <c r="F6" t="s">
        <v>26</v>
      </c>
      <c r="I6">
        <v>5</v>
      </c>
      <c r="J6">
        <v>893</v>
      </c>
      <c r="K6">
        <v>450</v>
      </c>
      <c r="L6">
        <f t="shared" si="0"/>
        <v>1.9844444444444445</v>
      </c>
      <c r="M6" t="s">
        <v>70</v>
      </c>
    </row>
    <row r="7" spans="1:18" x14ac:dyDescent="0.3">
      <c r="A7">
        <v>6</v>
      </c>
      <c r="B7">
        <v>18686.257000000001</v>
      </c>
      <c r="C7">
        <v>4</v>
      </c>
      <c r="D7">
        <v>1</v>
      </c>
      <c r="E7">
        <v>0</v>
      </c>
      <c r="F7" t="s">
        <v>27</v>
      </c>
      <c r="I7">
        <v>6</v>
      </c>
      <c r="J7">
        <v>1411</v>
      </c>
      <c r="K7">
        <v>430</v>
      </c>
      <c r="L7">
        <f t="shared" si="0"/>
        <v>3.2813953488372092</v>
      </c>
      <c r="M7" t="s">
        <v>70</v>
      </c>
    </row>
    <row r="8" spans="1:18" x14ac:dyDescent="0.3">
      <c r="A8">
        <v>7</v>
      </c>
      <c r="B8">
        <v>21883.323</v>
      </c>
      <c r="C8">
        <v>5</v>
      </c>
      <c r="D8">
        <v>1</v>
      </c>
      <c r="E8">
        <v>0</v>
      </c>
      <c r="F8" t="s">
        <v>28</v>
      </c>
      <c r="I8">
        <v>7</v>
      </c>
      <c r="J8">
        <v>913</v>
      </c>
      <c r="K8">
        <v>641</v>
      </c>
      <c r="L8">
        <f t="shared" si="0"/>
        <v>1.4243369734789391</v>
      </c>
      <c r="M8" t="s">
        <v>72</v>
      </c>
    </row>
    <row r="9" spans="1:18" x14ac:dyDescent="0.3">
      <c r="A9">
        <v>8</v>
      </c>
      <c r="B9">
        <v>20076.871999999999</v>
      </c>
      <c r="C9">
        <v>3</v>
      </c>
      <c r="D9">
        <v>1</v>
      </c>
      <c r="E9">
        <v>0</v>
      </c>
      <c r="F9" t="s">
        <v>29</v>
      </c>
      <c r="I9">
        <v>8</v>
      </c>
      <c r="J9">
        <v>1236</v>
      </c>
      <c r="K9">
        <v>457</v>
      </c>
      <c r="L9">
        <f t="shared" si="0"/>
        <v>2.7045951859956237</v>
      </c>
      <c r="M9" t="s">
        <v>70</v>
      </c>
    </row>
    <row r="10" spans="1:18" x14ac:dyDescent="0.3">
      <c r="A10">
        <v>9</v>
      </c>
      <c r="B10">
        <v>27031.952000000001</v>
      </c>
      <c r="C10">
        <v>6</v>
      </c>
      <c r="D10">
        <v>2</v>
      </c>
      <c r="E10">
        <v>0</v>
      </c>
      <c r="F10" t="s">
        <v>30</v>
      </c>
      <c r="I10">
        <v>9</v>
      </c>
      <c r="J10">
        <v>1882</v>
      </c>
      <c r="K10">
        <v>496</v>
      </c>
      <c r="L10">
        <f t="shared" si="0"/>
        <v>3.7943548387096775</v>
      </c>
      <c r="M10" t="s">
        <v>70</v>
      </c>
    </row>
    <row r="11" spans="1:18" x14ac:dyDescent="0.3">
      <c r="A11">
        <v>10</v>
      </c>
      <c r="B11">
        <v>28654.45</v>
      </c>
      <c r="C11">
        <v>10</v>
      </c>
      <c r="D11">
        <v>1</v>
      </c>
      <c r="E11">
        <v>0</v>
      </c>
      <c r="F11" t="s">
        <v>31</v>
      </c>
      <c r="I11">
        <v>10</v>
      </c>
      <c r="J11">
        <v>1733</v>
      </c>
      <c r="K11">
        <v>507</v>
      </c>
      <c r="L11">
        <f t="shared" si="0"/>
        <v>3.418145956607495</v>
      </c>
      <c r="M11" t="s">
        <v>70</v>
      </c>
    </row>
    <row r="12" spans="1:18" x14ac:dyDescent="0.3">
      <c r="A12">
        <v>11</v>
      </c>
      <c r="B12">
        <v>33301.656999999999</v>
      </c>
      <c r="C12">
        <v>5</v>
      </c>
      <c r="D12">
        <v>1</v>
      </c>
      <c r="E12">
        <v>0</v>
      </c>
      <c r="F12" t="s">
        <v>32</v>
      </c>
      <c r="I12">
        <v>11</v>
      </c>
      <c r="J12">
        <v>2491</v>
      </c>
      <c r="K12">
        <v>828</v>
      </c>
      <c r="L12">
        <f t="shared" si="0"/>
        <v>3.0084541062801931</v>
      </c>
      <c r="M12" t="s">
        <v>70</v>
      </c>
    </row>
    <row r="13" spans="1:18" x14ac:dyDescent="0.3">
      <c r="A13">
        <v>12</v>
      </c>
      <c r="B13">
        <v>32204.469000000001</v>
      </c>
      <c r="C13">
        <v>6</v>
      </c>
      <c r="D13">
        <v>1</v>
      </c>
      <c r="E13">
        <v>0</v>
      </c>
      <c r="F13" t="s">
        <v>33</v>
      </c>
      <c r="I13">
        <v>12</v>
      </c>
      <c r="J13">
        <v>1410</v>
      </c>
      <c r="K13">
        <v>477</v>
      </c>
      <c r="L13">
        <f t="shared" si="0"/>
        <v>2.9559748427672954</v>
      </c>
      <c r="M13" t="s">
        <v>70</v>
      </c>
    </row>
    <row r="14" spans="1:18" x14ac:dyDescent="0.3">
      <c r="A14">
        <v>13</v>
      </c>
      <c r="B14">
        <v>31001.298999999999</v>
      </c>
      <c r="C14">
        <v>4</v>
      </c>
      <c r="D14">
        <v>1</v>
      </c>
      <c r="E14">
        <v>0</v>
      </c>
      <c r="F14" t="s">
        <v>34</v>
      </c>
      <c r="I14">
        <v>13</v>
      </c>
      <c r="J14">
        <v>1959</v>
      </c>
      <c r="K14">
        <v>490</v>
      </c>
      <c r="L14">
        <f t="shared" si="0"/>
        <v>3.9979591836734696</v>
      </c>
      <c r="M14" t="s">
        <v>70</v>
      </c>
    </row>
    <row r="15" spans="1:18" x14ac:dyDescent="0.3">
      <c r="C15" s="1">
        <f>SUM(C2:C14)</f>
        <v>85</v>
      </c>
      <c r="D15" s="1">
        <f>SUM(D2:D14)</f>
        <v>22</v>
      </c>
      <c r="I15">
        <v>14</v>
      </c>
      <c r="J15">
        <v>1113</v>
      </c>
      <c r="K15">
        <v>670</v>
      </c>
      <c r="L15">
        <f t="shared" si="0"/>
        <v>1.6611940298507464</v>
      </c>
      <c r="M15" t="s">
        <v>70</v>
      </c>
    </row>
    <row r="16" spans="1:18" x14ac:dyDescent="0.3">
      <c r="C16" s="2">
        <v>0.79400000000000004</v>
      </c>
      <c r="D16" s="4">
        <v>0.20499999999999999</v>
      </c>
      <c r="I16">
        <v>15</v>
      </c>
      <c r="J16">
        <v>1412</v>
      </c>
      <c r="K16">
        <v>675</v>
      </c>
      <c r="L16">
        <f t="shared" si="0"/>
        <v>2.0918518518518519</v>
      </c>
      <c r="M16" t="s">
        <v>70</v>
      </c>
    </row>
    <row r="17" spans="1:13" x14ac:dyDescent="0.3">
      <c r="I17">
        <v>16</v>
      </c>
      <c r="J17">
        <v>1576</v>
      </c>
      <c r="K17">
        <v>440</v>
      </c>
      <c r="L17">
        <f t="shared" si="0"/>
        <v>3.581818181818182</v>
      </c>
      <c r="M17" t="s">
        <v>70</v>
      </c>
    </row>
    <row r="18" spans="1:13" x14ac:dyDescent="0.3">
      <c r="I18">
        <v>17</v>
      </c>
      <c r="J18">
        <v>1210</v>
      </c>
      <c r="K18">
        <v>414</v>
      </c>
      <c r="L18">
        <f t="shared" si="0"/>
        <v>2.9227053140096619</v>
      </c>
      <c r="M18" t="s">
        <v>70</v>
      </c>
    </row>
    <row r="19" spans="1:13" x14ac:dyDescent="0.3">
      <c r="A19">
        <v>1</v>
      </c>
      <c r="B19">
        <v>18404.14</v>
      </c>
      <c r="C19">
        <v>8</v>
      </c>
      <c r="D19">
        <v>1</v>
      </c>
      <c r="E19">
        <v>0</v>
      </c>
      <c r="F19" t="s">
        <v>35</v>
      </c>
      <c r="I19">
        <v>18</v>
      </c>
      <c r="J19">
        <v>1242</v>
      </c>
      <c r="K19">
        <v>566</v>
      </c>
      <c r="L19">
        <f t="shared" si="0"/>
        <v>2.1943462897526502</v>
      </c>
      <c r="M19" t="s">
        <v>70</v>
      </c>
    </row>
    <row r="20" spans="1:13" x14ac:dyDescent="0.3">
      <c r="A20">
        <v>2</v>
      </c>
      <c r="B20">
        <v>30591.41</v>
      </c>
      <c r="C20">
        <v>3</v>
      </c>
      <c r="D20">
        <v>1</v>
      </c>
      <c r="E20">
        <v>0</v>
      </c>
      <c r="F20" t="s">
        <v>36</v>
      </c>
      <c r="I20">
        <v>19</v>
      </c>
      <c r="J20">
        <v>848</v>
      </c>
      <c r="K20">
        <v>334</v>
      </c>
      <c r="L20">
        <f t="shared" si="0"/>
        <v>2.5389221556886228</v>
      </c>
      <c r="M20" t="s">
        <v>70</v>
      </c>
    </row>
    <row r="21" spans="1:13" x14ac:dyDescent="0.3">
      <c r="A21">
        <v>3</v>
      </c>
      <c r="B21">
        <v>20643.992999999999</v>
      </c>
      <c r="C21">
        <v>4</v>
      </c>
      <c r="D21">
        <v>1</v>
      </c>
      <c r="E21">
        <v>0</v>
      </c>
      <c r="F21" t="s">
        <v>37</v>
      </c>
      <c r="I21">
        <v>20</v>
      </c>
      <c r="J21">
        <v>1691</v>
      </c>
      <c r="K21">
        <v>638</v>
      </c>
      <c r="L21">
        <f t="shared" si="0"/>
        <v>2.6504702194357366</v>
      </c>
      <c r="M21" t="s">
        <v>70</v>
      </c>
    </row>
    <row r="22" spans="1:13" x14ac:dyDescent="0.3">
      <c r="A22">
        <v>4</v>
      </c>
      <c r="B22">
        <v>18762.102999999999</v>
      </c>
      <c r="C22">
        <v>5</v>
      </c>
      <c r="D22">
        <v>1</v>
      </c>
      <c r="E22">
        <v>0</v>
      </c>
      <c r="F22" t="s">
        <v>38</v>
      </c>
      <c r="I22">
        <v>21</v>
      </c>
      <c r="J22">
        <v>1038</v>
      </c>
      <c r="K22">
        <v>476</v>
      </c>
      <c r="L22">
        <f t="shared" si="0"/>
        <v>2.1806722689075628</v>
      </c>
      <c r="M22" t="s">
        <v>70</v>
      </c>
    </row>
    <row r="23" spans="1:13" x14ac:dyDescent="0.3">
      <c r="A23">
        <v>5</v>
      </c>
      <c r="B23">
        <v>26597.986000000001</v>
      </c>
      <c r="C23">
        <v>5</v>
      </c>
      <c r="D23">
        <v>1</v>
      </c>
      <c r="E23">
        <v>0</v>
      </c>
      <c r="F23" t="s">
        <v>39</v>
      </c>
      <c r="I23">
        <v>22</v>
      </c>
      <c r="J23">
        <v>469</v>
      </c>
      <c r="K23">
        <v>290</v>
      </c>
      <c r="L23">
        <f t="shared" si="0"/>
        <v>1.6172413793103448</v>
      </c>
      <c r="M23" t="s">
        <v>70</v>
      </c>
    </row>
    <row r="24" spans="1:13" x14ac:dyDescent="0.3">
      <c r="C24" s="1">
        <f>SUM(C19:C23)</f>
        <v>25</v>
      </c>
      <c r="D24" s="1">
        <f>SUM(D19:D23)</f>
        <v>5</v>
      </c>
      <c r="I24">
        <v>23</v>
      </c>
      <c r="J24">
        <v>805</v>
      </c>
      <c r="K24">
        <v>533</v>
      </c>
      <c r="L24">
        <f t="shared" si="0"/>
        <v>1.5103189493433395</v>
      </c>
      <c r="M24" t="s">
        <v>72</v>
      </c>
    </row>
    <row r="25" spans="1:13" x14ac:dyDescent="0.3">
      <c r="I25">
        <v>24</v>
      </c>
      <c r="J25">
        <v>1076</v>
      </c>
      <c r="K25">
        <v>581</v>
      </c>
      <c r="L25">
        <f t="shared" si="0"/>
        <v>1.8519793459552496</v>
      </c>
      <c r="M25" t="s">
        <v>70</v>
      </c>
    </row>
    <row r="26" spans="1:13" x14ac:dyDescent="0.3">
      <c r="I26">
        <v>25</v>
      </c>
      <c r="J26">
        <v>1392</v>
      </c>
      <c r="K26">
        <v>470</v>
      </c>
      <c r="L26">
        <f t="shared" si="0"/>
        <v>2.9617021276595743</v>
      </c>
      <c r="M26" t="s">
        <v>70</v>
      </c>
    </row>
    <row r="27" spans="1:13" x14ac:dyDescent="0.3">
      <c r="I27">
        <v>26</v>
      </c>
      <c r="J27">
        <v>1929</v>
      </c>
      <c r="K27">
        <v>317</v>
      </c>
      <c r="L27">
        <f t="shared" si="0"/>
        <v>6.0851735015772874</v>
      </c>
      <c r="M27" t="s">
        <v>70</v>
      </c>
    </row>
    <row r="28" spans="1:13" x14ac:dyDescent="0.3">
      <c r="I28">
        <v>27</v>
      </c>
      <c r="J28">
        <v>1413</v>
      </c>
      <c r="K28">
        <v>528</v>
      </c>
      <c r="L28">
        <f t="shared" si="0"/>
        <v>2.6761363636363638</v>
      </c>
      <c r="M28" t="s">
        <v>70</v>
      </c>
    </row>
    <row r="29" spans="1:13" x14ac:dyDescent="0.3">
      <c r="I29">
        <v>28</v>
      </c>
      <c r="J29">
        <v>1653</v>
      </c>
      <c r="K29">
        <v>421</v>
      </c>
      <c r="L29">
        <f t="shared" si="0"/>
        <v>3.9263657957244655</v>
      </c>
      <c r="M29" t="s">
        <v>70</v>
      </c>
    </row>
    <row r="30" spans="1:13" x14ac:dyDescent="0.3">
      <c r="I30">
        <v>29</v>
      </c>
      <c r="J30">
        <v>1312</v>
      </c>
      <c r="K30">
        <v>429</v>
      </c>
      <c r="L30">
        <f t="shared" si="0"/>
        <v>3.0582750582750582</v>
      </c>
      <c r="M30" t="s">
        <v>70</v>
      </c>
    </row>
    <row r="31" spans="1:13" x14ac:dyDescent="0.3">
      <c r="I31">
        <v>30</v>
      </c>
      <c r="J31">
        <v>1596</v>
      </c>
      <c r="K31">
        <v>456</v>
      </c>
      <c r="L31">
        <f t="shared" si="0"/>
        <v>3.5</v>
      </c>
      <c r="M31" t="s">
        <v>70</v>
      </c>
    </row>
    <row r="32" spans="1:13" x14ac:dyDescent="0.3">
      <c r="I32">
        <v>31</v>
      </c>
      <c r="J32">
        <v>1574</v>
      </c>
      <c r="K32">
        <v>514</v>
      </c>
      <c r="L32">
        <f t="shared" si="0"/>
        <v>3.0622568093385212</v>
      </c>
      <c r="M32" t="s">
        <v>70</v>
      </c>
    </row>
    <row r="33" spans="9:13" x14ac:dyDescent="0.3">
      <c r="I33">
        <v>32</v>
      </c>
      <c r="J33">
        <v>671</v>
      </c>
      <c r="K33">
        <v>547</v>
      </c>
      <c r="L33">
        <f t="shared" si="0"/>
        <v>1.2266910420475321</v>
      </c>
      <c r="M33" t="s">
        <v>73</v>
      </c>
    </row>
    <row r="34" spans="9:13" x14ac:dyDescent="0.3">
      <c r="I34">
        <v>33</v>
      </c>
      <c r="J34">
        <v>1114</v>
      </c>
      <c r="K34">
        <v>447</v>
      </c>
      <c r="L34">
        <f t="shared" si="0"/>
        <v>2.4921700223713645</v>
      </c>
      <c r="M34" t="s">
        <v>70</v>
      </c>
    </row>
    <row r="35" spans="9:13" x14ac:dyDescent="0.3">
      <c r="I35">
        <v>34</v>
      </c>
      <c r="J35">
        <v>2529</v>
      </c>
      <c r="K35">
        <v>861</v>
      </c>
      <c r="L35">
        <f t="shared" si="0"/>
        <v>2.9372822299651569</v>
      </c>
      <c r="M35" t="s">
        <v>70</v>
      </c>
    </row>
    <row r="36" spans="9:13" x14ac:dyDescent="0.3">
      <c r="I36">
        <v>35</v>
      </c>
      <c r="J36">
        <v>1381</v>
      </c>
      <c r="K36">
        <v>626</v>
      </c>
      <c r="L36">
        <f t="shared" si="0"/>
        <v>2.2060702875399363</v>
      </c>
      <c r="M36" t="s">
        <v>70</v>
      </c>
    </row>
    <row r="37" spans="9:13" x14ac:dyDescent="0.3">
      <c r="I37">
        <v>36</v>
      </c>
      <c r="J37">
        <v>1245</v>
      </c>
      <c r="K37">
        <v>575</v>
      </c>
      <c r="L37">
        <f t="shared" si="0"/>
        <v>2.1652173913043478</v>
      </c>
      <c r="M37" t="s">
        <v>70</v>
      </c>
    </row>
    <row r="38" spans="9:13" x14ac:dyDescent="0.3">
      <c r="I38">
        <v>37</v>
      </c>
      <c r="J38">
        <v>824</v>
      </c>
      <c r="K38">
        <v>512</v>
      </c>
      <c r="L38">
        <f t="shared" si="0"/>
        <v>1.609375</v>
      </c>
      <c r="M38" t="s">
        <v>70</v>
      </c>
    </row>
    <row r="39" spans="9:13" x14ac:dyDescent="0.3">
      <c r="I39">
        <v>38</v>
      </c>
      <c r="J39">
        <v>1408</v>
      </c>
      <c r="K39">
        <v>325</v>
      </c>
      <c r="L39">
        <f t="shared" si="0"/>
        <v>4.3323076923076922</v>
      </c>
      <c r="M39" t="s">
        <v>70</v>
      </c>
    </row>
    <row r="40" spans="9:13" x14ac:dyDescent="0.3">
      <c r="I40">
        <v>39</v>
      </c>
      <c r="J40">
        <v>2615</v>
      </c>
      <c r="K40">
        <v>885</v>
      </c>
      <c r="L40">
        <f t="shared" si="0"/>
        <v>2.9548022598870056</v>
      </c>
      <c r="M40" t="s">
        <v>70</v>
      </c>
    </row>
    <row r="41" spans="9:13" x14ac:dyDescent="0.3">
      <c r="I41">
        <v>40</v>
      </c>
      <c r="J41">
        <v>2817</v>
      </c>
      <c r="K41">
        <v>592</v>
      </c>
      <c r="L41">
        <f t="shared" si="0"/>
        <v>4.7584459459459456</v>
      </c>
      <c r="M41" t="s">
        <v>70</v>
      </c>
    </row>
    <row r="42" spans="9:13" x14ac:dyDescent="0.3">
      <c r="I42">
        <v>41</v>
      </c>
      <c r="J42">
        <v>2280</v>
      </c>
      <c r="K42">
        <v>1125</v>
      </c>
      <c r="L42">
        <f t="shared" si="0"/>
        <v>2.0266666666666668</v>
      </c>
      <c r="M42" t="s">
        <v>70</v>
      </c>
    </row>
    <row r="43" spans="9:13" x14ac:dyDescent="0.3">
      <c r="I43">
        <v>42</v>
      </c>
      <c r="J43">
        <v>1063</v>
      </c>
      <c r="K43">
        <v>712</v>
      </c>
      <c r="L43">
        <f t="shared" si="0"/>
        <v>1.4929775280898876</v>
      </c>
      <c r="M43" t="s">
        <v>72</v>
      </c>
    </row>
    <row r="44" spans="9:13" x14ac:dyDescent="0.3">
      <c r="I44">
        <v>43</v>
      </c>
      <c r="J44">
        <v>1563</v>
      </c>
      <c r="K44">
        <v>429</v>
      </c>
      <c r="L44">
        <f t="shared" si="0"/>
        <v>3.6433566433566433</v>
      </c>
      <c r="M44" t="s">
        <v>70</v>
      </c>
    </row>
    <row r="45" spans="9:13" x14ac:dyDescent="0.3">
      <c r="I45">
        <v>44</v>
      </c>
      <c r="J45">
        <v>2011</v>
      </c>
      <c r="K45">
        <v>680</v>
      </c>
      <c r="L45">
        <f t="shared" si="0"/>
        <v>2.9573529411764707</v>
      </c>
      <c r="M45" t="s">
        <v>70</v>
      </c>
    </row>
    <row r="46" spans="9:13" x14ac:dyDescent="0.3">
      <c r="I46">
        <v>45</v>
      </c>
      <c r="J46">
        <v>1246</v>
      </c>
      <c r="K46">
        <v>308</v>
      </c>
      <c r="L46">
        <f t="shared" si="0"/>
        <v>4.0454545454545459</v>
      </c>
      <c r="M46" t="s">
        <v>70</v>
      </c>
    </row>
    <row r="47" spans="9:13" x14ac:dyDescent="0.3">
      <c r="I47">
        <v>46</v>
      </c>
      <c r="J47">
        <v>768</v>
      </c>
      <c r="K47">
        <v>257</v>
      </c>
      <c r="L47">
        <f t="shared" si="0"/>
        <v>2.9883268482490273</v>
      </c>
      <c r="M47" t="s">
        <v>70</v>
      </c>
    </row>
    <row r="48" spans="9:13" x14ac:dyDescent="0.3">
      <c r="I48">
        <v>47</v>
      </c>
      <c r="J48">
        <v>1505</v>
      </c>
      <c r="K48">
        <v>565</v>
      </c>
      <c r="L48">
        <f t="shared" si="0"/>
        <v>2.663716814159292</v>
      </c>
      <c r="M48" t="s">
        <v>70</v>
      </c>
    </row>
    <row r="49" spans="9:13" x14ac:dyDescent="0.3">
      <c r="I49">
        <v>48</v>
      </c>
      <c r="J49">
        <v>813</v>
      </c>
      <c r="K49">
        <v>417</v>
      </c>
      <c r="L49">
        <f t="shared" si="0"/>
        <v>1.9496402877697843</v>
      </c>
      <c r="M49" t="s">
        <v>70</v>
      </c>
    </row>
    <row r="50" spans="9:13" x14ac:dyDescent="0.3">
      <c r="I50">
        <v>49</v>
      </c>
      <c r="J50">
        <v>1535</v>
      </c>
      <c r="K50">
        <v>442</v>
      </c>
      <c r="L50">
        <f t="shared" si="0"/>
        <v>3.4728506787330318</v>
      </c>
      <c r="M50" t="s">
        <v>70</v>
      </c>
    </row>
    <row r="51" spans="9:13" x14ac:dyDescent="0.3">
      <c r="I51">
        <v>50</v>
      </c>
      <c r="J51">
        <v>1012</v>
      </c>
      <c r="K51">
        <v>417</v>
      </c>
      <c r="L51">
        <f t="shared" si="0"/>
        <v>2.4268585131894485</v>
      </c>
      <c r="M51" t="s">
        <v>70</v>
      </c>
    </row>
    <row r="52" spans="9:13" x14ac:dyDescent="0.3">
      <c r="I52">
        <v>51</v>
      </c>
      <c r="J52">
        <v>1409</v>
      </c>
      <c r="K52">
        <v>479</v>
      </c>
      <c r="L52">
        <f t="shared" si="0"/>
        <v>2.9415448851774531</v>
      </c>
      <c r="M52" t="s">
        <v>70</v>
      </c>
    </row>
    <row r="53" spans="9:13" x14ac:dyDescent="0.3">
      <c r="I53">
        <v>52</v>
      </c>
      <c r="J53">
        <v>1438</v>
      </c>
      <c r="K53">
        <v>374</v>
      </c>
      <c r="L53">
        <f t="shared" si="0"/>
        <v>3.8449197860962565</v>
      </c>
      <c r="M53" t="s">
        <v>70</v>
      </c>
    </row>
    <row r="54" spans="9:13" x14ac:dyDescent="0.3">
      <c r="I54">
        <v>53</v>
      </c>
      <c r="J54">
        <v>1001</v>
      </c>
      <c r="K54">
        <v>585</v>
      </c>
      <c r="L54">
        <f t="shared" si="0"/>
        <v>1.711111111111111</v>
      </c>
      <c r="M54" t="s">
        <v>70</v>
      </c>
    </row>
    <row r="55" spans="9:13" x14ac:dyDescent="0.3">
      <c r="I55">
        <v>54</v>
      </c>
      <c r="J55">
        <v>824</v>
      </c>
      <c r="K55">
        <v>420</v>
      </c>
      <c r="L55">
        <f t="shared" si="0"/>
        <v>1.9619047619047618</v>
      </c>
      <c r="M55" t="s">
        <v>70</v>
      </c>
    </row>
    <row r="56" spans="9:13" x14ac:dyDescent="0.3">
      <c r="I56">
        <v>55</v>
      </c>
      <c r="L56" t="e">
        <f t="shared" si="0"/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opLeftCell="I25" workbookViewId="0">
      <selection activeCell="Q10" sqref="Q10"/>
    </sheetView>
  </sheetViews>
  <sheetFormatPr baseColWidth="10" defaultColWidth="8.88671875" defaultRowHeight="14.4" x14ac:dyDescent="0.3"/>
  <sheetData>
    <row r="1" spans="1:19" x14ac:dyDescent="0.3">
      <c r="A1" t="s">
        <v>0</v>
      </c>
      <c r="B1" t="s">
        <v>1</v>
      </c>
      <c r="C1" t="s">
        <v>40</v>
      </c>
      <c r="D1" t="s">
        <v>3</v>
      </c>
      <c r="E1" t="s">
        <v>41</v>
      </c>
      <c r="H1">
        <v>220721</v>
      </c>
      <c r="J1" t="s">
        <v>65</v>
      </c>
      <c r="K1" t="s">
        <v>66</v>
      </c>
      <c r="L1" t="s">
        <v>67</v>
      </c>
      <c r="M1" t="s">
        <v>68</v>
      </c>
    </row>
    <row r="2" spans="1:19" x14ac:dyDescent="0.3">
      <c r="A2">
        <v>1</v>
      </c>
      <c r="B2">
        <v>34114.413999999997</v>
      </c>
      <c r="C2">
        <v>13</v>
      </c>
      <c r="D2">
        <v>7</v>
      </c>
      <c r="E2">
        <v>0</v>
      </c>
      <c r="F2" t="s">
        <v>42</v>
      </c>
      <c r="J2">
        <v>1</v>
      </c>
      <c r="K2">
        <v>1587</v>
      </c>
      <c r="L2">
        <v>611</v>
      </c>
      <c r="M2">
        <f>K2/L2</f>
        <v>2.5973813420621932</v>
      </c>
      <c r="N2" t="s">
        <v>70</v>
      </c>
      <c r="P2" t="s">
        <v>75</v>
      </c>
      <c r="R2">
        <v>7</v>
      </c>
      <c r="S2" s="2">
        <f>R2/48</f>
        <v>0.14583333333333334</v>
      </c>
    </row>
    <row r="3" spans="1:19" x14ac:dyDescent="0.3">
      <c r="A3">
        <v>2</v>
      </c>
      <c r="B3">
        <v>31521.252</v>
      </c>
      <c r="C3">
        <v>8</v>
      </c>
      <c r="D3">
        <v>3</v>
      </c>
      <c r="E3">
        <v>0</v>
      </c>
      <c r="F3" t="s">
        <v>43</v>
      </c>
      <c r="J3">
        <v>2</v>
      </c>
      <c r="K3">
        <v>2810</v>
      </c>
      <c r="L3">
        <v>644</v>
      </c>
      <c r="M3">
        <f t="shared" ref="M3:M49" si="0">K3/L3</f>
        <v>4.3633540372670812</v>
      </c>
      <c r="N3" t="s">
        <v>70</v>
      </c>
      <c r="P3" t="s">
        <v>76</v>
      </c>
      <c r="R3">
        <v>1</v>
      </c>
      <c r="S3" s="2">
        <f t="shared" ref="S3:S4" si="1">R3/48</f>
        <v>2.0833333333333332E-2</v>
      </c>
    </row>
    <row r="4" spans="1:19" x14ac:dyDescent="0.3">
      <c r="A4">
        <v>3</v>
      </c>
      <c r="B4">
        <v>30038.044999999998</v>
      </c>
      <c r="C4">
        <v>6</v>
      </c>
      <c r="D4">
        <v>1</v>
      </c>
      <c r="E4">
        <v>0</v>
      </c>
      <c r="F4" t="s">
        <v>44</v>
      </c>
      <c r="J4">
        <v>3</v>
      </c>
      <c r="K4">
        <v>2323</v>
      </c>
      <c r="L4">
        <v>373</v>
      </c>
      <c r="M4">
        <f t="shared" si="0"/>
        <v>6.2278820375335124</v>
      </c>
      <c r="N4" t="s">
        <v>70</v>
      </c>
      <c r="P4" t="s">
        <v>71</v>
      </c>
      <c r="R4">
        <v>40</v>
      </c>
      <c r="S4" s="2">
        <f t="shared" si="1"/>
        <v>0.83333333333333337</v>
      </c>
    </row>
    <row r="5" spans="1:19" x14ac:dyDescent="0.3">
      <c r="A5">
        <v>4</v>
      </c>
      <c r="B5">
        <v>27631.937999999998</v>
      </c>
      <c r="C5">
        <v>7</v>
      </c>
      <c r="D5">
        <v>2</v>
      </c>
      <c r="E5">
        <v>0</v>
      </c>
      <c r="F5" t="s">
        <v>45</v>
      </c>
      <c r="J5">
        <v>4</v>
      </c>
      <c r="K5">
        <v>1536</v>
      </c>
      <c r="L5">
        <v>510</v>
      </c>
      <c r="M5">
        <f t="shared" si="0"/>
        <v>3.0117647058823529</v>
      </c>
      <c r="N5" t="s">
        <v>70</v>
      </c>
      <c r="S5" s="6">
        <f>SUM(S2:S4)</f>
        <v>1</v>
      </c>
    </row>
    <row r="6" spans="1:19" x14ac:dyDescent="0.3">
      <c r="A6">
        <v>5</v>
      </c>
      <c r="B6">
        <v>33054.798000000003</v>
      </c>
      <c r="C6">
        <v>3</v>
      </c>
      <c r="D6">
        <v>2</v>
      </c>
      <c r="E6">
        <v>0</v>
      </c>
      <c r="F6" t="s">
        <v>46</v>
      </c>
      <c r="J6">
        <v>5</v>
      </c>
      <c r="K6">
        <v>3088</v>
      </c>
      <c r="L6">
        <v>716</v>
      </c>
      <c r="M6">
        <f t="shared" si="0"/>
        <v>4.3128491620111733</v>
      </c>
      <c r="N6" t="s">
        <v>70</v>
      </c>
    </row>
    <row r="7" spans="1:19" x14ac:dyDescent="0.3">
      <c r="A7">
        <v>6</v>
      </c>
      <c r="B7">
        <v>24766.436000000002</v>
      </c>
      <c r="C7">
        <v>5</v>
      </c>
      <c r="D7">
        <v>4</v>
      </c>
      <c r="E7">
        <v>0</v>
      </c>
      <c r="F7" t="s">
        <v>47</v>
      </c>
      <c r="J7">
        <v>6</v>
      </c>
      <c r="K7">
        <v>1994</v>
      </c>
      <c r="L7">
        <v>559</v>
      </c>
      <c r="M7">
        <f t="shared" si="0"/>
        <v>3.5670840787119857</v>
      </c>
      <c r="N7" t="s">
        <v>70</v>
      </c>
    </row>
    <row r="8" spans="1:19" x14ac:dyDescent="0.3">
      <c r="A8">
        <v>7</v>
      </c>
      <c r="B8">
        <v>28760.457999999999</v>
      </c>
      <c r="C8">
        <v>4</v>
      </c>
      <c r="D8">
        <v>5</v>
      </c>
      <c r="E8">
        <v>0</v>
      </c>
      <c r="F8" t="s">
        <v>48</v>
      </c>
      <c r="J8">
        <v>7</v>
      </c>
      <c r="K8">
        <v>1466</v>
      </c>
      <c r="L8">
        <v>653</v>
      </c>
      <c r="M8">
        <f t="shared" si="0"/>
        <v>2.2450229709035221</v>
      </c>
      <c r="N8" t="s">
        <v>70</v>
      </c>
    </row>
    <row r="9" spans="1:19" x14ac:dyDescent="0.3">
      <c r="A9">
        <v>8</v>
      </c>
      <c r="B9">
        <v>28780.635999999999</v>
      </c>
      <c r="C9">
        <v>9</v>
      </c>
      <c r="D9">
        <v>4</v>
      </c>
      <c r="E9">
        <v>0</v>
      </c>
      <c r="F9" t="s">
        <v>49</v>
      </c>
      <c r="J9">
        <v>8</v>
      </c>
      <c r="K9">
        <v>1279</v>
      </c>
      <c r="L9">
        <v>1262</v>
      </c>
      <c r="M9">
        <f t="shared" si="0"/>
        <v>1.0134706814580032</v>
      </c>
      <c r="N9" t="s">
        <v>73</v>
      </c>
    </row>
    <row r="10" spans="1:19" x14ac:dyDescent="0.3">
      <c r="A10">
        <v>9</v>
      </c>
      <c r="B10">
        <v>31057.54</v>
      </c>
      <c r="C10">
        <v>5</v>
      </c>
      <c r="D10">
        <v>3</v>
      </c>
      <c r="E10">
        <v>0</v>
      </c>
      <c r="F10" t="s">
        <v>50</v>
      </c>
      <c r="J10">
        <v>9</v>
      </c>
      <c r="K10">
        <v>2391</v>
      </c>
      <c r="L10">
        <v>518</v>
      </c>
      <c r="M10">
        <f t="shared" si="0"/>
        <v>4.615830115830116</v>
      </c>
      <c r="N10" t="s">
        <v>70</v>
      </c>
    </row>
    <row r="11" spans="1:19" x14ac:dyDescent="0.3">
      <c r="A11">
        <v>10</v>
      </c>
      <c r="B11">
        <v>27270.776999999998</v>
      </c>
      <c r="C11">
        <v>5</v>
      </c>
      <c r="D11">
        <v>2</v>
      </c>
      <c r="E11">
        <v>0</v>
      </c>
      <c r="F11" t="s">
        <v>51</v>
      </c>
      <c r="J11">
        <v>10</v>
      </c>
      <c r="K11">
        <v>1576</v>
      </c>
      <c r="L11">
        <v>567</v>
      </c>
      <c r="M11">
        <f t="shared" si="0"/>
        <v>2.7795414462081127</v>
      </c>
      <c r="N11" t="s">
        <v>70</v>
      </c>
    </row>
    <row r="12" spans="1:19" x14ac:dyDescent="0.3">
      <c r="A12">
        <v>11</v>
      </c>
      <c r="B12">
        <v>19431.722000000002</v>
      </c>
      <c r="C12">
        <v>3</v>
      </c>
      <c r="D12">
        <v>1</v>
      </c>
      <c r="E12">
        <v>0</v>
      </c>
      <c r="F12" t="s">
        <v>52</v>
      </c>
      <c r="J12">
        <v>11</v>
      </c>
      <c r="K12">
        <v>2503</v>
      </c>
      <c r="L12">
        <v>764</v>
      </c>
      <c r="M12">
        <f t="shared" si="0"/>
        <v>3.2761780104712042</v>
      </c>
      <c r="N12" t="s">
        <v>70</v>
      </c>
    </row>
    <row r="13" spans="1:19" x14ac:dyDescent="0.3">
      <c r="A13">
        <v>12</v>
      </c>
      <c r="B13">
        <v>24484.345000000001</v>
      </c>
      <c r="C13">
        <v>3</v>
      </c>
      <c r="D13">
        <v>2</v>
      </c>
      <c r="E13">
        <v>0</v>
      </c>
      <c r="F13" t="s">
        <v>53</v>
      </c>
      <c r="J13">
        <v>12</v>
      </c>
      <c r="K13">
        <v>1381</v>
      </c>
      <c r="L13">
        <v>500</v>
      </c>
      <c r="M13">
        <f t="shared" si="0"/>
        <v>2.762</v>
      </c>
      <c r="N13" t="s">
        <v>70</v>
      </c>
    </row>
    <row r="14" spans="1:19" x14ac:dyDescent="0.3">
      <c r="C14" s="1">
        <f>SUM(C2:C13)</f>
        <v>71</v>
      </c>
      <c r="D14" s="1">
        <f>SUM(D2:D13)</f>
        <v>36</v>
      </c>
      <c r="J14">
        <v>13</v>
      </c>
      <c r="K14">
        <v>478</v>
      </c>
      <c r="L14">
        <v>564</v>
      </c>
      <c r="M14">
        <f t="shared" si="0"/>
        <v>0.84751773049645385</v>
      </c>
      <c r="N14" t="s">
        <v>73</v>
      </c>
    </row>
    <row r="15" spans="1:19" x14ac:dyDescent="0.3">
      <c r="J15">
        <v>14</v>
      </c>
      <c r="K15">
        <v>1848</v>
      </c>
      <c r="L15">
        <v>840</v>
      </c>
      <c r="M15">
        <f t="shared" si="0"/>
        <v>2.2000000000000002</v>
      </c>
      <c r="N15" t="s">
        <v>70</v>
      </c>
    </row>
    <row r="16" spans="1:19" x14ac:dyDescent="0.3">
      <c r="J16">
        <v>15</v>
      </c>
      <c r="K16">
        <v>885</v>
      </c>
      <c r="L16">
        <v>230</v>
      </c>
      <c r="M16">
        <f t="shared" si="0"/>
        <v>3.847826086956522</v>
      </c>
      <c r="N16" t="s">
        <v>70</v>
      </c>
    </row>
    <row r="17" spans="1:14" x14ac:dyDescent="0.3">
      <c r="A17">
        <v>1</v>
      </c>
      <c r="B17">
        <v>28728.866000000002</v>
      </c>
      <c r="C17">
        <v>2</v>
      </c>
      <c r="D17">
        <v>1</v>
      </c>
      <c r="E17">
        <v>0</v>
      </c>
      <c r="F17" t="s">
        <v>54</v>
      </c>
      <c r="J17">
        <v>16</v>
      </c>
      <c r="K17">
        <v>1269</v>
      </c>
      <c r="L17">
        <v>693</v>
      </c>
      <c r="M17">
        <f t="shared" si="0"/>
        <v>1.8311688311688312</v>
      </c>
      <c r="N17" t="s">
        <v>70</v>
      </c>
    </row>
    <row r="18" spans="1:14" x14ac:dyDescent="0.3">
      <c r="A18">
        <v>2</v>
      </c>
      <c r="B18">
        <v>26278.062999999998</v>
      </c>
      <c r="C18">
        <v>2</v>
      </c>
      <c r="D18">
        <v>2</v>
      </c>
      <c r="E18">
        <v>0</v>
      </c>
      <c r="F18" t="s">
        <v>55</v>
      </c>
      <c r="J18">
        <v>17</v>
      </c>
      <c r="K18">
        <v>1045</v>
      </c>
      <c r="L18">
        <v>628</v>
      </c>
      <c r="M18">
        <f t="shared" si="0"/>
        <v>1.6640127388535031</v>
      </c>
      <c r="N18" t="s">
        <v>70</v>
      </c>
    </row>
    <row r="19" spans="1:14" x14ac:dyDescent="0.3">
      <c r="A19">
        <v>3</v>
      </c>
      <c r="B19">
        <v>21533.245999999999</v>
      </c>
      <c r="C19">
        <v>5</v>
      </c>
      <c r="D19">
        <v>2</v>
      </c>
      <c r="E19">
        <v>0</v>
      </c>
      <c r="F19" t="s">
        <v>56</v>
      </c>
      <c r="J19">
        <v>18</v>
      </c>
      <c r="K19">
        <v>1891</v>
      </c>
      <c r="L19">
        <v>904</v>
      </c>
      <c r="M19">
        <f t="shared" si="0"/>
        <v>2.0918141592920354</v>
      </c>
      <c r="N19" t="s">
        <v>70</v>
      </c>
    </row>
    <row r="20" spans="1:14" x14ac:dyDescent="0.3">
      <c r="A20">
        <v>4</v>
      </c>
      <c r="B20">
        <v>23321.555</v>
      </c>
      <c r="C20">
        <v>2</v>
      </c>
      <c r="D20">
        <v>1</v>
      </c>
      <c r="E20">
        <v>0</v>
      </c>
      <c r="F20" t="s">
        <v>57</v>
      </c>
      <c r="J20">
        <v>19</v>
      </c>
      <c r="K20">
        <v>1683</v>
      </c>
      <c r="L20">
        <v>474</v>
      </c>
      <c r="M20">
        <f t="shared" si="0"/>
        <v>3.5506329113924049</v>
      </c>
      <c r="N20" t="s">
        <v>70</v>
      </c>
    </row>
    <row r="21" spans="1:14" x14ac:dyDescent="0.3">
      <c r="A21">
        <v>5</v>
      </c>
      <c r="B21">
        <v>20645.267</v>
      </c>
      <c r="C21">
        <v>6</v>
      </c>
      <c r="D21">
        <v>2</v>
      </c>
      <c r="E21">
        <v>0</v>
      </c>
      <c r="F21" t="s">
        <v>58</v>
      </c>
      <c r="J21">
        <v>20</v>
      </c>
      <c r="K21">
        <v>1591</v>
      </c>
      <c r="L21">
        <v>619</v>
      </c>
      <c r="M21">
        <f t="shared" si="0"/>
        <v>2.5702746365105007</v>
      </c>
      <c r="N21" t="s">
        <v>70</v>
      </c>
    </row>
    <row r="22" spans="1:14" x14ac:dyDescent="0.3">
      <c r="J22">
        <v>21</v>
      </c>
      <c r="K22">
        <v>1906</v>
      </c>
      <c r="L22">
        <v>925</v>
      </c>
      <c r="M22">
        <f t="shared" si="0"/>
        <v>2.0605405405405404</v>
      </c>
      <c r="N22" t="s">
        <v>70</v>
      </c>
    </row>
    <row r="23" spans="1:14" x14ac:dyDescent="0.3">
      <c r="J23">
        <v>22</v>
      </c>
      <c r="K23">
        <v>1735</v>
      </c>
      <c r="L23">
        <v>790</v>
      </c>
      <c r="M23">
        <f t="shared" si="0"/>
        <v>2.1962025316455698</v>
      </c>
      <c r="N23" t="s">
        <v>70</v>
      </c>
    </row>
    <row r="24" spans="1:14" x14ac:dyDescent="0.3">
      <c r="J24">
        <v>23</v>
      </c>
      <c r="K24">
        <v>1554</v>
      </c>
      <c r="L24">
        <v>597</v>
      </c>
      <c r="M24">
        <f t="shared" si="0"/>
        <v>2.6030150753768844</v>
      </c>
      <c r="N24" t="s">
        <v>70</v>
      </c>
    </row>
    <row r="25" spans="1:14" x14ac:dyDescent="0.3">
      <c r="J25">
        <v>24</v>
      </c>
      <c r="K25">
        <v>1338</v>
      </c>
      <c r="L25">
        <v>688</v>
      </c>
      <c r="M25">
        <f t="shared" si="0"/>
        <v>1.944767441860465</v>
      </c>
      <c r="N25" t="s">
        <v>70</v>
      </c>
    </row>
    <row r="26" spans="1:14" x14ac:dyDescent="0.3">
      <c r="J26">
        <v>25</v>
      </c>
      <c r="K26">
        <v>1217</v>
      </c>
      <c r="L26">
        <v>937</v>
      </c>
      <c r="M26">
        <f t="shared" si="0"/>
        <v>1.2988260405549628</v>
      </c>
      <c r="N26" t="s">
        <v>73</v>
      </c>
    </row>
    <row r="27" spans="1:14" x14ac:dyDescent="0.3">
      <c r="J27">
        <v>26</v>
      </c>
      <c r="K27">
        <v>993</v>
      </c>
      <c r="L27">
        <v>1128</v>
      </c>
      <c r="M27">
        <f t="shared" si="0"/>
        <v>0.88031914893617025</v>
      </c>
      <c r="N27" t="s">
        <v>73</v>
      </c>
    </row>
    <row r="28" spans="1:14" x14ac:dyDescent="0.3">
      <c r="J28">
        <v>27</v>
      </c>
      <c r="K28">
        <v>1644</v>
      </c>
      <c r="L28">
        <v>672</v>
      </c>
      <c r="M28">
        <f t="shared" si="0"/>
        <v>2.4464285714285716</v>
      </c>
      <c r="N28" t="s">
        <v>70</v>
      </c>
    </row>
    <row r="29" spans="1:14" x14ac:dyDescent="0.3">
      <c r="J29">
        <v>28</v>
      </c>
      <c r="K29">
        <v>600</v>
      </c>
      <c r="L29">
        <v>485</v>
      </c>
      <c r="M29">
        <f t="shared" si="0"/>
        <v>1.2371134020618557</v>
      </c>
      <c r="N29" t="s">
        <v>73</v>
      </c>
    </row>
    <row r="30" spans="1:14" x14ac:dyDescent="0.3">
      <c r="J30">
        <v>29</v>
      </c>
      <c r="K30">
        <v>1888</v>
      </c>
      <c r="L30">
        <v>711</v>
      </c>
      <c r="M30">
        <f t="shared" si="0"/>
        <v>2.6554149085794654</v>
      </c>
      <c r="N30" t="s">
        <v>70</v>
      </c>
    </row>
    <row r="31" spans="1:14" x14ac:dyDescent="0.3">
      <c r="J31">
        <v>30</v>
      </c>
      <c r="K31">
        <v>2138</v>
      </c>
      <c r="L31">
        <v>723</v>
      </c>
      <c r="M31">
        <f t="shared" si="0"/>
        <v>2.9571230982019365</v>
      </c>
      <c r="N31" t="s">
        <v>70</v>
      </c>
    </row>
    <row r="32" spans="1:14" x14ac:dyDescent="0.3">
      <c r="J32">
        <v>31</v>
      </c>
      <c r="K32">
        <v>2110</v>
      </c>
      <c r="L32">
        <v>932</v>
      </c>
      <c r="M32">
        <f t="shared" si="0"/>
        <v>2.2639484978540771</v>
      </c>
      <c r="N32" t="s">
        <v>70</v>
      </c>
    </row>
    <row r="33" spans="10:14" x14ac:dyDescent="0.3">
      <c r="J33">
        <v>32</v>
      </c>
      <c r="K33">
        <v>1543</v>
      </c>
      <c r="L33">
        <v>672</v>
      </c>
      <c r="M33">
        <f t="shared" si="0"/>
        <v>2.2961309523809526</v>
      </c>
      <c r="N33" t="s">
        <v>70</v>
      </c>
    </row>
    <row r="34" spans="10:14" x14ac:dyDescent="0.3">
      <c r="J34">
        <v>33</v>
      </c>
      <c r="K34">
        <v>2000</v>
      </c>
      <c r="L34">
        <v>1581</v>
      </c>
      <c r="M34">
        <f t="shared" si="0"/>
        <v>1.2650221378874131</v>
      </c>
      <c r="N34" t="s">
        <v>73</v>
      </c>
    </row>
    <row r="35" spans="10:14" x14ac:dyDescent="0.3">
      <c r="J35">
        <v>34</v>
      </c>
      <c r="K35">
        <v>2698</v>
      </c>
      <c r="L35">
        <v>912</v>
      </c>
      <c r="M35">
        <f t="shared" si="0"/>
        <v>2.9583333333333335</v>
      </c>
      <c r="N35" t="s">
        <v>70</v>
      </c>
    </row>
    <row r="36" spans="10:14" x14ac:dyDescent="0.3">
      <c r="J36">
        <v>35</v>
      </c>
      <c r="K36">
        <v>2347</v>
      </c>
      <c r="L36">
        <v>1034</v>
      </c>
      <c r="M36">
        <f t="shared" si="0"/>
        <v>2.2698259187620891</v>
      </c>
      <c r="N36" t="s">
        <v>70</v>
      </c>
    </row>
    <row r="37" spans="10:14" x14ac:dyDescent="0.3">
      <c r="J37">
        <v>36</v>
      </c>
      <c r="K37">
        <v>1335</v>
      </c>
      <c r="L37">
        <v>761</v>
      </c>
      <c r="M37">
        <f t="shared" si="0"/>
        <v>1.7542706964520367</v>
      </c>
      <c r="N37" t="s">
        <v>70</v>
      </c>
    </row>
    <row r="38" spans="10:14" x14ac:dyDescent="0.3">
      <c r="J38">
        <v>37</v>
      </c>
      <c r="K38">
        <v>2432</v>
      </c>
      <c r="L38">
        <v>1057</v>
      </c>
      <c r="M38">
        <f t="shared" si="0"/>
        <v>2.3008514664143802</v>
      </c>
      <c r="N38" t="s">
        <v>70</v>
      </c>
    </row>
    <row r="39" spans="10:14" x14ac:dyDescent="0.3">
      <c r="J39">
        <v>38</v>
      </c>
      <c r="K39">
        <v>2117</v>
      </c>
      <c r="L39">
        <v>1167</v>
      </c>
      <c r="M39">
        <f t="shared" si="0"/>
        <v>1.8140531276778062</v>
      </c>
      <c r="N39" t="s">
        <v>70</v>
      </c>
    </row>
    <row r="40" spans="10:14" x14ac:dyDescent="0.3">
      <c r="J40">
        <v>39</v>
      </c>
      <c r="K40">
        <v>2892</v>
      </c>
      <c r="L40">
        <v>1445</v>
      </c>
      <c r="M40">
        <f t="shared" si="0"/>
        <v>2.0013840830449827</v>
      </c>
      <c r="N40" t="s">
        <v>70</v>
      </c>
    </row>
    <row r="41" spans="10:14" x14ac:dyDescent="0.3">
      <c r="J41">
        <v>40</v>
      </c>
      <c r="K41">
        <v>2232</v>
      </c>
      <c r="L41">
        <v>939</v>
      </c>
      <c r="M41">
        <f t="shared" si="0"/>
        <v>2.3769968051118209</v>
      </c>
      <c r="N41" t="s">
        <v>70</v>
      </c>
    </row>
    <row r="42" spans="10:14" x14ac:dyDescent="0.3">
      <c r="J42">
        <v>41</v>
      </c>
      <c r="K42">
        <v>3589</v>
      </c>
      <c r="L42">
        <v>863</v>
      </c>
      <c r="M42">
        <f t="shared" si="0"/>
        <v>4.1587485515643108</v>
      </c>
      <c r="N42" t="s">
        <v>70</v>
      </c>
    </row>
    <row r="43" spans="10:14" x14ac:dyDescent="0.3">
      <c r="J43">
        <v>42</v>
      </c>
      <c r="K43">
        <v>4095</v>
      </c>
      <c r="L43">
        <v>1018</v>
      </c>
      <c r="M43">
        <f t="shared" si="0"/>
        <v>4.0225933202357567</v>
      </c>
      <c r="N43" t="s">
        <v>70</v>
      </c>
    </row>
    <row r="44" spans="10:14" x14ac:dyDescent="0.3">
      <c r="J44">
        <v>43</v>
      </c>
      <c r="K44">
        <v>2214</v>
      </c>
      <c r="L44">
        <v>828</v>
      </c>
      <c r="M44">
        <f t="shared" si="0"/>
        <v>2.6739130434782608</v>
      </c>
      <c r="N44" t="s">
        <v>70</v>
      </c>
    </row>
    <row r="45" spans="10:14" x14ac:dyDescent="0.3">
      <c r="J45">
        <v>44</v>
      </c>
      <c r="K45">
        <v>2548</v>
      </c>
      <c r="L45">
        <v>932</v>
      </c>
      <c r="M45">
        <f t="shared" si="0"/>
        <v>2.7339055793991416</v>
      </c>
      <c r="N45" t="s">
        <v>70</v>
      </c>
    </row>
    <row r="46" spans="10:14" x14ac:dyDescent="0.3">
      <c r="J46">
        <v>45</v>
      </c>
      <c r="K46">
        <v>1736</v>
      </c>
      <c r="L46">
        <v>1448</v>
      </c>
      <c r="M46">
        <f t="shared" si="0"/>
        <v>1.1988950276243093</v>
      </c>
      <c r="N46" t="s">
        <v>73</v>
      </c>
    </row>
    <row r="47" spans="10:14" x14ac:dyDescent="0.3">
      <c r="J47">
        <v>46</v>
      </c>
      <c r="K47">
        <v>3209</v>
      </c>
      <c r="L47">
        <v>1270</v>
      </c>
      <c r="M47">
        <f t="shared" si="0"/>
        <v>2.5267716535433071</v>
      </c>
      <c r="N47" t="s">
        <v>70</v>
      </c>
    </row>
    <row r="48" spans="10:14" x14ac:dyDescent="0.3">
      <c r="J48">
        <v>47</v>
      </c>
      <c r="K48">
        <v>4095</v>
      </c>
      <c r="L48">
        <v>1022</v>
      </c>
      <c r="M48">
        <f t="shared" si="0"/>
        <v>4.006849315068493</v>
      </c>
      <c r="N48" t="s">
        <v>70</v>
      </c>
    </row>
    <row r="49" spans="10:14" x14ac:dyDescent="0.3">
      <c r="J49">
        <v>48</v>
      </c>
      <c r="K49">
        <v>2283</v>
      </c>
      <c r="L49">
        <v>1509</v>
      </c>
      <c r="M49">
        <f t="shared" si="0"/>
        <v>1.5129224652087476</v>
      </c>
      <c r="N49" t="s">
        <v>72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7"/>
  <sheetViews>
    <sheetView tabSelected="1" topLeftCell="A10" workbookViewId="0">
      <selection activeCell="F30" sqref="F30"/>
    </sheetView>
  </sheetViews>
  <sheetFormatPr baseColWidth="10" defaultColWidth="8.88671875" defaultRowHeight="14.4" x14ac:dyDescent="0.3"/>
  <sheetData>
    <row r="1" spans="2:11" x14ac:dyDescent="0.3">
      <c r="B1" t="s">
        <v>65</v>
      </c>
      <c r="C1" t="s">
        <v>66</v>
      </c>
      <c r="D1" t="s">
        <v>67</v>
      </c>
      <c r="E1" t="s">
        <v>68</v>
      </c>
    </row>
    <row r="2" spans="2:11" x14ac:dyDescent="0.3">
      <c r="B2">
        <v>1</v>
      </c>
      <c r="C2">
        <v>1154</v>
      </c>
      <c r="D2">
        <v>408</v>
      </c>
      <c r="E2">
        <f>C2/D2</f>
        <v>2.8284313725490198</v>
      </c>
      <c r="F2" t="s">
        <v>70</v>
      </c>
      <c r="H2" t="s">
        <v>75</v>
      </c>
      <c r="J2">
        <v>5</v>
      </c>
      <c r="K2" s="2">
        <f>J2/56</f>
        <v>8.9285714285714288E-2</v>
      </c>
    </row>
    <row r="3" spans="2:11" x14ac:dyDescent="0.3">
      <c r="B3">
        <v>2</v>
      </c>
      <c r="C3">
        <v>896</v>
      </c>
      <c r="D3">
        <v>441</v>
      </c>
      <c r="E3">
        <f t="shared" ref="E3:E57" si="0">C3/D3</f>
        <v>2.0317460317460316</v>
      </c>
      <c r="F3" t="s">
        <v>70</v>
      </c>
      <c r="H3" t="s">
        <v>76</v>
      </c>
      <c r="J3">
        <v>2</v>
      </c>
      <c r="K3" s="2">
        <f t="shared" ref="K3:K4" si="1">J3/56</f>
        <v>3.5714285714285712E-2</v>
      </c>
    </row>
    <row r="4" spans="2:11" x14ac:dyDescent="0.3">
      <c r="B4">
        <v>3</v>
      </c>
      <c r="C4">
        <v>1022</v>
      </c>
      <c r="D4">
        <v>535</v>
      </c>
      <c r="E4">
        <f t="shared" si="0"/>
        <v>1.9102803738317757</v>
      </c>
      <c r="F4" t="s">
        <v>70</v>
      </c>
      <c r="H4" t="s">
        <v>71</v>
      </c>
      <c r="J4">
        <v>49</v>
      </c>
      <c r="K4" s="2">
        <f t="shared" si="1"/>
        <v>0.875</v>
      </c>
    </row>
    <row r="5" spans="2:11" x14ac:dyDescent="0.3">
      <c r="B5">
        <v>4</v>
      </c>
      <c r="C5">
        <v>1410</v>
      </c>
      <c r="D5">
        <v>654</v>
      </c>
      <c r="E5">
        <f t="shared" si="0"/>
        <v>2.1559633027522938</v>
      </c>
      <c r="F5" t="s">
        <v>70</v>
      </c>
      <c r="K5" s="6">
        <f>SUM(K2:K4)</f>
        <v>1</v>
      </c>
    </row>
    <row r="6" spans="2:11" x14ac:dyDescent="0.3">
      <c r="B6">
        <v>5</v>
      </c>
      <c r="C6">
        <v>1216</v>
      </c>
      <c r="D6">
        <v>477</v>
      </c>
      <c r="E6">
        <f t="shared" si="0"/>
        <v>2.549266247379455</v>
      </c>
      <c r="F6" t="s">
        <v>70</v>
      </c>
    </row>
    <row r="7" spans="2:11" x14ac:dyDescent="0.3">
      <c r="B7">
        <v>6</v>
      </c>
      <c r="C7">
        <v>1568</v>
      </c>
      <c r="D7">
        <v>617</v>
      </c>
      <c r="E7">
        <f t="shared" si="0"/>
        <v>2.5413290113452187</v>
      </c>
      <c r="F7" t="s">
        <v>70</v>
      </c>
    </row>
    <row r="8" spans="2:11" x14ac:dyDescent="0.3">
      <c r="B8">
        <v>7</v>
      </c>
      <c r="C8">
        <v>1865</v>
      </c>
      <c r="D8">
        <v>984</v>
      </c>
      <c r="E8">
        <f t="shared" si="0"/>
        <v>1.8953252032520325</v>
      </c>
      <c r="F8" t="s">
        <v>70</v>
      </c>
    </row>
    <row r="9" spans="2:11" x14ac:dyDescent="0.3">
      <c r="B9">
        <v>8</v>
      </c>
      <c r="C9">
        <v>762</v>
      </c>
      <c r="D9">
        <v>596</v>
      </c>
      <c r="E9">
        <f t="shared" si="0"/>
        <v>1.2785234899328859</v>
      </c>
      <c r="F9" t="s">
        <v>73</v>
      </c>
    </row>
    <row r="10" spans="2:11" x14ac:dyDescent="0.3">
      <c r="B10">
        <v>9</v>
      </c>
      <c r="C10">
        <v>2338</v>
      </c>
      <c r="D10">
        <v>691</v>
      </c>
      <c r="E10">
        <f t="shared" si="0"/>
        <v>3.3835021707670045</v>
      </c>
      <c r="F10" t="s">
        <v>70</v>
      </c>
    </row>
    <row r="11" spans="2:11" x14ac:dyDescent="0.3">
      <c r="B11">
        <v>10</v>
      </c>
      <c r="C11">
        <v>1788</v>
      </c>
      <c r="D11">
        <v>538</v>
      </c>
      <c r="E11">
        <f t="shared" si="0"/>
        <v>3.3234200743494422</v>
      </c>
      <c r="F11" t="s">
        <v>70</v>
      </c>
    </row>
    <row r="12" spans="2:11" x14ac:dyDescent="0.3">
      <c r="B12">
        <v>11</v>
      </c>
      <c r="C12">
        <v>2599</v>
      </c>
      <c r="D12">
        <v>934</v>
      </c>
      <c r="E12">
        <f t="shared" si="0"/>
        <v>2.7826552462526766</v>
      </c>
      <c r="F12" t="s">
        <v>70</v>
      </c>
    </row>
    <row r="13" spans="2:11" x14ac:dyDescent="0.3">
      <c r="B13">
        <v>12</v>
      </c>
      <c r="C13">
        <v>1275</v>
      </c>
      <c r="D13">
        <v>1139</v>
      </c>
      <c r="E13">
        <f t="shared" si="0"/>
        <v>1.1194029850746268</v>
      </c>
      <c r="F13" t="s">
        <v>73</v>
      </c>
    </row>
    <row r="14" spans="2:11" x14ac:dyDescent="0.3">
      <c r="B14">
        <v>13</v>
      </c>
      <c r="C14">
        <v>1862</v>
      </c>
      <c r="D14">
        <v>798</v>
      </c>
      <c r="E14">
        <f t="shared" si="0"/>
        <v>2.3333333333333335</v>
      </c>
      <c r="F14" t="s">
        <v>70</v>
      </c>
    </row>
    <row r="15" spans="2:11" x14ac:dyDescent="0.3">
      <c r="B15">
        <v>14</v>
      </c>
      <c r="C15">
        <v>2380</v>
      </c>
      <c r="D15">
        <v>710</v>
      </c>
      <c r="E15">
        <f t="shared" si="0"/>
        <v>3.352112676056338</v>
      </c>
      <c r="F15" t="s">
        <v>70</v>
      </c>
    </row>
    <row r="16" spans="2:11" x14ac:dyDescent="0.3">
      <c r="B16">
        <v>15</v>
      </c>
      <c r="C16">
        <v>2657</v>
      </c>
      <c r="D16">
        <v>1035</v>
      </c>
      <c r="E16">
        <f t="shared" si="0"/>
        <v>2.5671497584541063</v>
      </c>
      <c r="F16" t="s">
        <v>70</v>
      </c>
    </row>
    <row r="17" spans="2:6" x14ac:dyDescent="0.3">
      <c r="B17">
        <v>16</v>
      </c>
      <c r="C17">
        <v>1523</v>
      </c>
      <c r="D17">
        <v>808</v>
      </c>
      <c r="E17">
        <f t="shared" si="0"/>
        <v>1.8849009900990099</v>
      </c>
      <c r="F17" t="s">
        <v>70</v>
      </c>
    </row>
    <row r="18" spans="2:6" x14ac:dyDescent="0.3">
      <c r="B18">
        <v>17</v>
      </c>
      <c r="C18">
        <v>1500</v>
      </c>
      <c r="D18">
        <v>607</v>
      </c>
      <c r="E18">
        <f t="shared" si="0"/>
        <v>2.4711696869851729</v>
      </c>
      <c r="F18" t="s">
        <v>70</v>
      </c>
    </row>
    <row r="19" spans="2:6" x14ac:dyDescent="0.3">
      <c r="B19">
        <v>18</v>
      </c>
      <c r="C19">
        <v>1698</v>
      </c>
      <c r="D19">
        <v>612</v>
      </c>
      <c r="E19">
        <f t="shared" si="0"/>
        <v>2.7745098039215685</v>
      </c>
      <c r="F19" t="s">
        <v>70</v>
      </c>
    </row>
    <row r="20" spans="2:6" x14ac:dyDescent="0.3">
      <c r="B20">
        <v>19</v>
      </c>
      <c r="C20">
        <v>1016</v>
      </c>
      <c r="D20">
        <v>639</v>
      </c>
      <c r="E20">
        <f t="shared" si="0"/>
        <v>1.5899843505477309</v>
      </c>
      <c r="F20" t="s">
        <v>72</v>
      </c>
    </row>
    <row r="21" spans="2:6" x14ac:dyDescent="0.3">
      <c r="B21">
        <v>20</v>
      </c>
      <c r="C21">
        <v>2105</v>
      </c>
      <c r="D21">
        <v>1074</v>
      </c>
      <c r="E21">
        <f t="shared" si="0"/>
        <v>1.9599627560521415</v>
      </c>
      <c r="F21" t="s">
        <v>70</v>
      </c>
    </row>
    <row r="22" spans="2:6" x14ac:dyDescent="0.3">
      <c r="B22">
        <v>21</v>
      </c>
      <c r="C22">
        <v>1693</v>
      </c>
      <c r="D22">
        <v>444</v>
      </c>
      <c r="E22">
        <f t="shared" si="0"/>
        <v>3.8130630630630629</v>
      </c>
      <c r="F22" t="s">
        <v>70</v>
      </c>
    </row>
    <row r="23" spans="2:6" x14ac:dyDescent="0.3">
      <c r="B23">
        <v>22</v>
      </c>
      <c r="C23">
        <v>2131</v>
      </c>
      <c r="D23">
        <v>1105</v>
      </c>
      <c r="E23">
        <f t="shared" si="0"/>
        <v>1.9285067873303168</v>
      </c>
      <c r="F23" t="s">
        <v>70</v>
      </c>
    </row>
    <row r="24" spans="2:6" x14ac:dyDescent="0.3">
      <c r="B24">
        <v>23</v>
      </c>
      <c r="C24">
        <v>1345</v>
      </c>
      <c r="D24">
        <v>1239</v>
      </c>
      <c r="E24">
        <f t="shared" si="0"/>
        <v>1.0855528652138822</v>
      </c>
      <c r="F24" t="s">
        <v>73</v>
      </c>
    </row>
    <row r="25" spans="2:6" x14ac:dyDescent="0.3">
      <c r="B25">
        <v>24</v>
      </c>
      <c r="C25">
        <v>911</v>
      </c>
      <c r="D25">
        <v>441</v>
      </c>
      <c r="E25">
        <f t="shared" si="0"/>
        <v>2.0657596371882088</v>
      </c>
      <c r="F25" t="s">
        <v>70</v>
      </c>
    </row>
    <row r="26" spans="2:6" x14ac:dyDescent="0.3">
      <c r="B26">
        <v>25</v>
      </c>
      <c r="C26">
        <v>1372</v>
      </c>
      <c r="D26">
        <v>526</v>
      </c>
      <c r="E26">
        <f t="shared" si="0"/>
        <v>2.6083650190114067</v>
      </c>
      <c r="F26" t="s">
        <v>70</v>
      </c>
    </row>
    <row r="27" spans="2:6" x14ac:dyDescent="0.3">
      <c r="B27">
        <v>26</v>
      </c>
      <c r="C27">
        <v>1560</v>
      </c>
      <c r="D27">
        <v>541</v>
      </c>
      <c r="E27">
        <f t="shared" si="0"/>
        <v>2.8835489833641406</v>
      </c>
      <c r="F27" t="s">
        <v>70</v>
      </c>
    </row>
    <row r="28" spans="2:6" x14ac:dyDescent="0.3">
      <c r="B28">
        <v>27</v>
      </c>
      <c r="C28">
        <v>1448</v>
      </c>
      <c r="D28">
        <v>655</v>
      </c>
      <c r="E28">
        <f t="shared" si="0"/>
        <v>2.2106870229007636</v>
      </c>
      <c r="F28" t="s">
        <v>70</v>
      </c>
    </row>
    <row r="29" spans="2:6" x14ac:dyDescent="0.3">
      <c r="B29">
        <v>28</v>
      </c>
      <c r="C29">
        <v>1970</v>
      </c>
      <c r="D29">
        <v>671</v>
      </c>
      <c r="E29">
        <f t="shared" si="0"/>
        <v>2.9359165424739193</v>
      </c>
      <c r="F29" t="s">
        <v>70</v>
      </c>
    </row>
    <row r="30" spans="2:6" x14ac:dyDescent="0.3">
      <c r="B30">
        <v>29</v>
      </c>
      <c r="C30">
        <v>1351</v>
      </c>
      <c r="D30">
        <v>849</v>
      </c>
      <c r="E30">
        <f t="shared" si="0"/>
        <v>1.591283863368669</v>
      </c>
      <c r="F30" t="s">
        <v>72</v>
      </c>
    </row>
    <row r="31" spans="2:6" x14ac:dyDescent="0.3">
      <c r="B31">
        <v>30</v>
      </c>
      <c r="C31">
        <v>1722</v>
      </c>
      <c r="D31">
        <v>602</v>
      </c>
      <c r="E31">
        <f t="shared" si="0"/>
        <v>2.86046511627907</v>
      </c>
      <c r="F31" t="s">
        <v>70</v>
      </c>
    </row>
    <row r="32" spans="2:6" x14ac:dyDescent="0.3">
      <c r="B32">
        <v>31</v>
      </c>
      <c r="C32">
        <v>954</v>
      </c>
      <c r="D32">
        <v>435</v>
      </c>
      <c r="E32">
        <f t="shared" si="0"/>
        <v>2.193103448275862</v>
      </c>
      <c r="F32" t="s">
        <v>70</v>
      </c>
    </row>
    <row r="33" spans="2:6" x14ac:dyDescent="0.3">
      <c r="B33">
        <v>32</v>
      </c>
      <c r="C33">
        <v>1557</v>
      </c>
      <c r="D33">
        <v>390</v>
      </c>
      <c r="E33">
        <f t="shared" si="0"/>
        <v>3.9923076923076923</v>
      </c>
      <c r="F33" t="s">
        <v>70</v>
      </c>
    </row>
    <row r="34" spans="2:6" x14ac:dyDescent="0.3">
      <c r="B34">
        <v>33</v>
      </c>
      <c r="C34">
        <v>2117</v>
      </c>
      <c r="D34">
        <v>641</v>
      </c>
      <c r="E34">
        <f t="shared" si="0"/>
        <v>3.3026521060842433</v>
      </c>
      <c r="F34" t="s">
        <v>70</v>
      </c>
    </row>
    <row r="35" spans="2:6" x14ac:dyDescent="0.3">
      <c r="B35">
        <v>34</v>
      </c>
      <c r="C35">
        <v>1938</v>
      </c>
      <c r="D35">
        <v>975</v>
      </c>
      <c r="E35">
        <f t="shared" si="0"/>
        <v>1.9876923076923076</v>
      </c>
      <c r="F35" t="s">
        <v>70</v>
      </c>
    </row>
    <row r="36" spans="2:6" x14ac:dyDescent="0.3">
      <c r="B36">
        <v>35</v>
      </c>
      <c r="C36">
        <v>2219</v>
      </c>
      <c r="D36">
        <v>845</v>
      </c>
      <c r="E36">
        <f t="shared" si="0"/>
        <v>2.62603550295858</v>
      </c>
      <c r="F36" t="s">
        <v>70</v>
      </c>
    </row>
    <row r="37" spans="2:6" x14ac:dyDescent="0.3">
      <c r="B37">
        <v>36</v>
      </c>
      <c r="C37">
        <v>2334</v>
      </c>
      <c r="D37">
        <v>554</v>
      </c>
      <c r="E37">
        <f t="shared" si="0"/>
        <v>4.2129963898916971</v>
      </c>
      <c r="F37" t="s">
        <v>70</v>
      </c>
    </row>
    <row r="38" spans="2:6" x14ac:dyDescent="0.3">
      <c r="B38">
        <v>37</v>
      </c>
      <c r="C38">
        <v>2009</v>
      </c>
      <c r="D38">
        <v>770</v>
      </c>
      <c r="E38">
        <f t="shared" si="0"/>
        <v>2.6090909090909089</v>
      </c>
      <c r="F38" t="s">
        <v>70</v>
      </c>
    </row>
    <row r="39" spans="2:6" x14ac:dyDescent="0.3">
      <c r="B39">
        <v>38</v>
      </c>
      <c r="C39">
        <v>1413</v>
      </c>
      <c r="D39">
        <v>682</v>
      </c>
      <c r="E39">
        <f t="shared" si="0"/>
        <v>2.0718475073313782</v>
      </c>
      <c r="F39" t="s">
        <v>70</v>
      </c>
    </row>
    <row r="40" spans="2:6" x14ac:dyDescent="0.3">
      <c r="B40">
        <v>39</v>
      </c>
      <c r="C40">
        <v>1872</v>
      </c>
      <c r="D40">
        <v>1078</v>
      </c>
      <c r="E40">
        <f t="shared" si="0"/>
        <v>1.7365491651205938</v>
      </c>
      <c r="F40" t="s">
        <v>70</v>
      </c>
    </row>
    <row r="41" spans="2:6" x14ac:dyDescent="0.3">
      <c r="B41">
        <v>40</v>
      </c>
      <c r="C41">
        <v>1762</v>
      </c>
      <c r="D41">
        <v>1031</v>
      </c>
      <c r="E41">
        <f t="shared" si="0"/>
        <v>1.7090203685741998</v>
      </c>
      <c r="F41" t="s">
        <v>70</v>
      </c>
    </row>
    <row r="42" spans="2:6" x14ac:dyDescent="0.3">
      <c r="B42">
        <v>41</v>
      </c>
      <c r="C42">
        <v>1733</v>
      </c>
      <c r="D42">
        <v>810</v>
      </c>
      <c r="E42">
        <f t="shared" si="0"/>
        <v>2.1395061728395062</v>
      </c>
      <c r="F42" t="s">
        <v>70</v>
      </c>
    </row>
    <row r="43" spans="2:6" x14ac:dyDescent="0.3">
      <c r="B43">
        <v>42</v>
      </c>
      <c r="C43">
        <v>2051</v>
      </c>
      <c r="D43">
        <v>675</v>
      </c>
      <c r="E43">
        <f t="shared" si="0"/>
        <v>3.0385185185185186</v>
      </c>
      <c r="F43" t="s">
        <v>70</v>
      </c>
    </row>
    <row r="44" spans="2:6" x14ac:dyDescent="0.3">
      <c r="B44">
        <v>43</v>
      </c>
      <c r="C44">
        <v>1715</v>
      </c>
      <c r="D44">
        <v>918</v>
      </c>
      <c r="E44">
        <f t="shared" si="0"/>
        <v>1.8681917211328976</v>
      </c>
      <c r="F44" t="s">
        <v>70</v>
      </c>
    </row>
    <row r="45" spans="2:6" x14ac:dyDescent="0.3">
      <c r="B45">
        <v>44</v>
      </c>
      <c r="C45">
        <v>2921</v>
      </c>
      <c r="D45">
        <v>1009</v>
      </c>
      <c r="E45">
        <f t="shared" si="0"/>
        <v>2.8949454905847372</v>
      </c>
      <c r="F45" t="s">
        <v>70</v>
      </c>
    </row>
    <row r="46" spans="2:6" x14ac:dyDescent="0.3">
      <c r="B46">
        <v>45</v>
      </c>
      <c r="C46">
        <v>1834</v>
      </c>
      <c r="D46">
        <v>961</v>
      </c>
      <c r="E46">
        <f t="shared" si="0"/>
        <v>1.9084287200832466</v>
      </c>
      <c r="F46" t="s">
        <v>70</v>
      </c>
    </row>
    <row r="47" spans="2:6" x14ac:dyDescent="0.3">
      <c r="B47">
        <v>46</v>
      </c>
      <c r="C47">
        <v>1520</v>
      </c>
      <c r="D47">
        <v>897</v>
      </c>
      <c r="E47">
        <f t="shared" si="0"/>
        <v>1.6945373467112597</v>
      </c>
      <c r="F47" t="s">
        <v>70</v>
      </c>
    </row>
    <row r="48" spans="2:6" x14ac:dyDescent="0.3">
      <c r="B48">
        <v>47</v>
      </c>
      <c r="C48">
        <v>1092</v>
      </c>
      <c r="D48">
        <v>594</v>
      </c>
      <c r="E48">
        <f t="shared" si="0"/>
        <v>1.8383838383838385</v>
      </c>
      <c r="F48" t="s">
        <v>70</v>
      </c>
    </row>
    <row r="49" spans="2:6" x14ac:dyDescent="0.3">
      <c r="B49">
        <v>48</v>
      </c>
      <c r="C49">
        <v>2099</v>
      </c>
      <c r="D49">
        <v>811</v>
      </c>
      <c r="E49">
        <f t="shared" si="0"/>
        <v>2.5881627620221948</v>
      </c>
      <c r="F49" t="s">
        <v>70</v>
      </c>
    </row>
    <row r="50" spans="2:6" x14ac:dyDescent="0.3">
      <c r="B50">
        <v>49</v>
      </c>
      <c r="C50">
        <v>1123</v>
      </c>
      <c r="D50">
        <v>996</v>
      </c>
      <c r="E50">
        <f t="shared" si="0"/>
        <v>1.1275100401606426</v>
      </c>
      <c r="F50" t="s">
        <v>73</v>
      </c>
    </row>
    <row r="51" spans="2:6" x14ac:dyDescent="0.3">
      <c r="B51">
        <v>50</v>
      </c>
      <c r="C51">
        <v>2761</v>
      </c>
      <c r="D51">
        <v>955</v>
      </c>
      <c r="E51">
        <f t="shared" si="0"/>
        <v>2.8910994764397904</v>
      </c>
      <c r="F51" t="s">
        <v>70</v>
      </c>
    </row>
    <row r="52" spans="2:6" x14ac:dyDescent="0.3">
      <c r="B52">
        <v>51</v>
      </c>
      <c r="C52">
        <v>2814</v>
      </c>
      <c r="D52">
        <v>476</v>
      </c>
      <c r="E52">
        <f t="shared" si="0"/>
        <v>5.9117647058823533</v>
      </c>
      <c r="F52" t="s">
        <v>70</v>
      </c>
    </row>
    <row r="53" spans="2:6" x14ac:dyDescent="0.3">
      <c r="B53">
        <v>52</v>
      </c>
      <c r="C53">
        <v>2947</v>
      </c>
      <c r="D53">
        <v>1107</v>
      </c>
      <c r="E53">
        <f t="shared" si="0"/>
        <v>2.6621499548328815</v>
      </c>
      <c r="F53" t="s">
        <v>70</v>
      </c>
    </row>
    <row r="54" spans="2:6" x14ac:dyDescent="0.3">
      <c r="B54">
        <v>53</v>
      </c>
      <c r="C54">
        <v>2119</v>
      </c>
      <c r="D54">
        <v>700</v>
      </c>
      <c r="E54">
        <f t="shared" si="0"/>
        <v>3.0271428571428571</v>
      </c>
      <c r="F54" t="s">
        <v>70</v>
      </c>
    </row>
    <row r="55" spans="2:6" x14ac:dyDescent="0.3">
      <c r="B55">
        <v>54</v>
      </c>
      <c r="C55">
        <v>805</v>
      </c>
      <c r="D55">
        <v>1322</v>
      </c>
      <c r="E55">
        <f t="shared" si="0"/>
        <v>0.6089258698940998</v>
      </c>
      <c r="F55" t="s">
        <v>73</v>
      </c>
    </row>
    <row r="56" spans="2:6" x14ac:dyDescent="0.3">
      <c r="B56">
        <v>55</v>
      </c>
      <c r="C56">
        <v>949</v>
      </c>
      <c r="D56">
        <v>542</v>
      </c>
      <c r="E56">
        <f t="shared" si="0"/>
        <v>1.7509225092250922</v>
      </c>
      <c r="F56" t="s">
        <v>70</v>
      </c>
    </row>
    <row r="57" spans="2:6" x14ac:dyDescent="0.3">
      <c r="B57">
        <v>56</v>
      </c>
      <c r="C57">
        <v>707</v>
      </c>
      <c r="D57">
        <v>387</v>
      </c>
      <c r="E57">
        <f t="shared" si="0"/>
        <v>1.82687338501292</v>
      </c>
      <c r="F57" t="s">
        <v>70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13" sqref="E13"/>
    </sheetView>
  </sheetViews>
  <sheetFormatPr baseColWidth="10" defaultColWidth="8.88671875" defaultRowHeight="14.4" x14ac:dyDescent="0.3"/>
  <sheetData>
    <row r="1" spans="1:5" x14ac:dyDescent="0.3">
      <c r="B1" t="s">
        <v>63</v>
      </c>
      <c r="C1" t="s">
        <v>74</v>
      </c>
      <c r="D1" t="s">
        <v>64</v>
      </c>
    </row>
    <row r="2" spans="1:5" x14ac:dyDescent="0.3">
      <c r="A2" t="s">
        <v>59</v>
      </c>
      <c r="B2" s="7">
        <v>0.75</v>
      </c>
      <c r="C2" s="7">
        <v>0.15909090909090909</v>
      </c>
      <c r="D2" s="7">
        <v>9.0909090909090912E-2</v>
      </c>
      <c r="E2" s="8">
        <f>SUM(B2:D2)</f>
        <v>1</v>
      </c>
    </row>
    <row r="3" spans="1:5" x14ac:dyDescent="0.3">
      <c r="A3" t="s">
        <v>61</v>
      </c>
      <c r="B3" s="7">
        <v>0.92592592592592593</v>
      </c>
      <c r="C3" s="7">
        <v>5.5555555555555552E-2</v>
      </c>
      <c r="D3" s="7">
        <v>1.8518518518518517E-2</v>
      </c>
      <c r="E3" s="8">
        <f t="shared" ref="E3:E5" si="0">SUM(B3:D3)</f>
        <v>1</v>
      </c>
    </row>
    <row r="4" spans="1:5" x14ac:dyDescent="0.3">
      <c r="A4" t="s">
        <v>62</v>
      </c>
      <c r="B4" s="7">
        <v>0.83333333333333337</v>
      </c>
      <c r="C4" s="7">
        <v>2.0833333333333332E-2</v>
      </c>
      <c r="D4" s="7">
        <v>0.14583333333333334</v>
      </c>
      <c r="E4" s="8">
        <f t="shared" si="0"/>
        <v>1</v>
      </c>
    </row>
    <row r="5" spans="1:5" x14ac:dyDescent="0.3">
      <c r="A5" t="s">
        <v>60</v>
      </c>
      <c r="B5" s="7">
        <v>0.875</v>
      </c>
      <c r="C5" s="7">
        <v>3.5714285714285712E-2</v>
      </c>
      <c r="D5" s="7">
        <v>8.9285714285714288E-2</v>
      </c>
      <c r="E5" s="8">
        <f t="shared" si="0"/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eau </vt:lpstr>
      <vt:lpstr>4d22</vt:lpstr>
      <vt:lpstr>delfin</vt:lpstr>
      <vt:lpstr>cristaux</vt:lpstr>
      <vt:lpstr>graphe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2022-08-02T12:41:10Z</dcterms:modified>
</cp:coreProperties>
</file>